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2" i="2" l="1"/>
  <c r="D19" i="2"/>
  <c r="C19" i="2"/>
  <c r="E15" i="2"/>
  <c r="D15" i="2"/>
  <c r="E14" i="2"/>
  <c r="D14" i="2"/>
  <c r="I13" i="2"/>
  <c r="J13" i="2" s="1"/>
  <c r="G13" i="2"/>
  <c r="E13" i="2"/>
  <c r="I12" i="2"/>
  <c r="J12" i="2" s="1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K33" i="1"/>
  <c r="G32" i="1"/>
  <c r="F32" i="1"/>
  <c r="E32" i="1"/>
  <c r="D32" i="1"/>
  <c r="K31" i="1"/>
  <c r="I31" i="1"/>
  <c r="H31" i="1"/>
  <c r="J32" i="1" s="1"/>
  <c r="H30" i="1"/>
  <c r="G30" i="1"/>
  <c r="F30" i="1"/>
  <c r="E30" i="1"/>
  <c r="D30" i="1"/>
  <c r="K29" i="1"/>
  <c r="I29" i="1"/>
  <c r="F28" i="1"/>
  <c r="D28" i="1"/>
  <c r="C28" i="1"/>
  <c r="J27" i="1"/>
  <c r="J28" i="1" s="1"/>
  <c r="H27" i="1"/>
  <c r="H28" i="1" s="1"/>
  <c r="G27" i="1"/>
  <c r="G28" i="1" s="1"/>
  <c r="F27" i="1"/>
  <c r="E27" i="1"/>
  <c r="E28" i="1" s="1"/>
  <c r="K26" i="1"/>
  <c r="I26" i="1"/>
  <c r="H25" i="1"/>
  <c r="G25" i="1"/>
  <c r="F25" i="1"/>
  <c r="E25" i="1"/>
  <c r="K23" i="1"/>
  <c r="J22" i="1"/>
  <c r="H22" i="1"/>
  <c r="G22" i="1"/>
  <c r="F22" i="1"/>
  <c r="D22" i="1"/>
  <c r="I21" i="1"/>
  <c r="D21" i="1"/>
  <c r="E22" i="1" s="1"/>
  <c r="G20" i="1"/>
  <c r="H20" i="1" s="1"/>
  <c r="J20" i="1" s="1"/>
  <c r="F20" i="1"/>
  <c r="K19" i="1"/>
  <c r="I19" i="1"/>
  <c r="F18" i="1"/>
  <c r="G18" i="1" s="1"/>
  <c r="H18" i="1" s="1"/>
  <c r="J18" i="1" s="1"/>
  <c r="K17" i="1"/>
  <c r="I17" i="1"/>
  <c r="G16" i="1"/>
  <c r="H16" i="1" s="1"/>
  <c r="J16" i="1" s="1"/>
  <c r="F16" i="1"/>
  <c r="K15" i="1"/>
  <c r="I15" i="1"/>
  <c r="F14" i="1"/>
  <c r="G14" i="1" s="1"/>
  <c r="H14" i="1" s="1"/>
  <c r="J14" i="1" s="1"/>
  <c r="K13" i="1"/>
  <c r="I13" i="1"/>
  <c r="K11" i="1"/>
  <c r="I11" i="1"/>
  <c r="K9" i="1"/>
  <c r="I9" i="1"/>
  <c r="K7" i="1"/>
  <c r="I7" i="1"/>
  <c r="J9" i="2" l="1"/>
  <c r="J8" i="2"/>
  <c r="J7" i="2"/>
  <c r="J11" i="2"/>
  <c r="J10" i="2"/>
  <c r="K21" i="1"/>
  <c r="H32" i="1"/>
</calcChain>
</file>

<file path=xl/sharedStrings.xml><?xml version="1.0" encoding="utf-8"?>
<sst xmlns="http://schemas.openxmlformats.org/spreadsheetml/2006/main" count="71" uniqueCount="36">
  <si>
    <t>Жомбой туманининг 2019-2029 йилларда асосий макроиқтисодий кўрсаткичлар
ПРОГНОЗИ</t>
  </si>
  <si>
    <t>Т/р</t>
  </si>
  <si>
    <t>Кўрсаткичлар номлари</t>
  </si>
  <si>
    <t>2016 й.
(ҳақиқатда)</t>
  </si>
  <si>
    <t>2017 й.
(ҳақиқатда)</t>
  </si>
  <si>
    <t>2018 й. 
(кутилиш)</t>
  </si>
  <si>
    <t>прогноз</t>
  </si>
  <si>
    <t>2021 йилда 2017 йилга нисбатан ўсиши, марта</t>
  </si>
  <si>
    <t>2029 йилда прогноз</t>
  </si>
  <si>
    <t>2029 йилда 2017 йилга нисбатан ўсиши, марта</t>
  </si>
  <si>
    <t>2019 й.</t>
  </si>
  <si>
    <t>2020 й.</t>
  </si>
  <si>
    <t>2021 й.</t>
  </si>
  <si>
    <t>Саноат маҳсулотлари хажми, млрд.сўм</t>
  </si>
  <si>
    <t>Ўтган йилга нисбатан ўсиши фоизда</t>
  </si>
  <si>
    <t>Халқ истеъмоли моллари хажми, млрд.сўм</t>
  </si>
  <si>
    <t>Қишлоқ хўжалиги маҳсулотлари хажми, млрд.сўм</t>
  </si>
  <si>
    <t>Асосий капиталга инвестициялар хажми, млрд.сўм</t>
  </si>
  <si>
    <t>Қурилиш ишлари хажми, млрд.сўм</t>
  </si>
  <si>
    <t xml:space="preserve">Чакана савдо айланмаси хажми, в млрд.сўм </t>
  </si>
  <si>
    <t xml:space="preserve">Хизматлар - жами, млрд.сўм   </t>
  </si>
  <si>
    <t>Ташқи савдо айланмаси, млн. АҚШ доллари</t>
  </si>
  <si>
    <t>Экспорт, млн. АҚШ доллари</t>
  </si>
  <si>
    <t>Шундан ҳудудий экспорт млн.АҚШ доллари</t>
  </si>
  <si>
    <t>Импорт, млн. АҚШ доллари</t>
  </si>
  <si>
    <t>Ташқи савдо айланмаси салдоси  (+, -)</t>
  </si>
  <si>
    <t>Доимий аҳоли сони, минг киши</t>
  </si>
  <si>
    <t>Мехнатга лаёкатли ахоли сони, минг киши</t>
  </si>
  <si>
    <t>Бандлик хизматида руйхатдан утган ишсизлар сони, минг киши</t>
  </si>
  <si>
    <t>(Ҳажми - жорий баҳоларда, фоизлар - солиштирма баҳоларда)</t>
  </si>
  <si>
    <t>2019-2029 йилларда Жомбой туманининг  аҳоли жон бошига асосий макроиқтисодий кўрсаткичлар
ПРОГНОЗИ</t>
  </si>
  <si>
    <t>2029 й.</t>
  </si>
  <si>
    <t>жами</t>
  </si>
  <si>
    <t>аҳоли жон бошига, минг сўм</t>
  </si>
  <si>
    <t>2017 йилга нисбатан</t>
  </si>
  <si>
    <t>Ташқи савдо салдоси  (+,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</si>
</sst>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65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5" fontId="2" fillId="0" borderId="3" xfId="1" applyNumberFormat="1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Копия Индикатор200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13" sqref="B13"/>
    </sheetView>
  </sheetViews>
  <sheetFormatPr defaultColWidth="9.109375" defaultRowHeight="15.6" x14ac:dyDescent="0.3"/>
  <cols>
    <col min="1" max="1" width="4.5546875" style="1" bestFit="1" customWidth="1"/>
    <col min="2" max="2" width="66.44140625" style="1" customWidth="1"/>
    <col min="3" max="3" width="13.33203125" style="1" hidden="1" customWidth="1"/>
    <col min="4" max="4" width="15.33203125" style="1" customWidth="1"/>
    <col min="5" max="6" width="12.5546875" style="1" customWidth="1"/>
    <col min="7" max="7" width="13.88671875" style="1" customWidth="1"/>
    <col min="8" max="8" width="12.88671875" style="1" customWidth="1"/>
    <col min="9" max="9" width="18.33203125" style="1" customWidth="1"/>
    <col min="10" max="10" width="13.44140625" style="1" customWidth="1"/>
    <col min="11" max="11" width="18.33203125" style="1" customWidth="1"/>
    <col min="12" max="256" width="9.109375" style="1"/>
    <col min="257" max="257" width="4.5546875" style="1" bestFit="1" customWidth="1"/>
    <col min="258" max="258" width="66.44140625" style="1" customWidth="1"/>
    <col min="259" max="259" width="0" style="1" hidden="1" customWidth="1"/>
    <col min="260" max="260" width="15.33203125" style="1" customWidth="1"/>
    <col min="261" max="262" width="12.5546875" style="1" customWidth="1"/>
    <col min="263" max="263" width="13.88671875" style="1" customWidth="1"/>
    <col min="264" max="264" width="12.88671875" style="1" customWidth="1"/>
    <col min="265" max="265" width="18.33203125" style="1" customWidth="1"/>
    <col min="266" max="266" width="13.44140625" style="1" customWidth="1"/>
    <col min="267" max="267" width="18.33203125" style="1" customWidth="1"/>
    <col min="268" max="512" width="9.109375" style="1"/>
    <col min="513" max="513" width="4.5546875" style="1" bestFit="1" customWidth="1"/>
    <col min="514" max="514" width="66.44140625" style="1" customWidth="1"/>
    <col min="515" max="515" width="0" style="1" hidden="1" customWidth="1"/>
    <col min="516" max="516" width="15.33203125" style="1" customWidth="1"/>
    <col min="517" max="518" width="12.5546875" style="1" customWidth="1"/>
    <col min="519" max="519" width="13.88671875" style="1" customWidth="1"/>
    <col min="520" max="520" width="12.88671875" style="1" customWidth="1"/>
    <col min="521" max="521" width="18.33203125" style="1" customWidth="1"/>
    <col min="522" max="522" width="13.44140625" style="1" customWidth="1"/>
    <col min="523" max="523" width="18.33203125" style="1" customWidth="1"/>
    <col min="524" max="768" width="9.109375" style="1"/>
    <col min="769" max="769" width="4.5546875" style="1" bestFit="1" customWidth="1"/>
    <col min="770" max="770" width="66.44140625" style="1" customWidth="1"/>
    <col min="771" max="771" width="0" style="1" hidden="1" customWidth="1"/>
    <col min="772" max="772" width="15.33203125" style="1" customWidth="1"/>
    <col min="773" max="774" width="12.5546875" style="1" customWidth="1"/>
    <col min="775" max="775" width="13.88671875" style="1" customWidth="1"/>
    <col min="776" max="776" width="12.88671875" style="1" customWidth="1"/>
    <col min="777" max="777" width="18.33203125" style="1" customWidth="1"/>
    <col min="778" max="778" width="13.44140625" style="1" customWidth="1"/>
    <col min="779" max="779" width="18.33203125" style="1" customWidth="1"/>
    <col min="780" max="1024" width="9.109375" style="1"/>
    <col min="1025" max="1025" width="4.5546875" style="1" bestFit="1" customWidth="1"/>
    <col min="1026" max="1026" width="66.44140625" style="1" customWidth="1"/>
    <col min="1027" max="1027" width="0" style="1" hidden="1" customWidth="1"/>
    <col min="1028" max="1028" width="15.33203125" style="1" customWidth="1"/>
    <col min="1029" max="1030" width="12.5546875" style="1" customWidth="1"/>
    <col min="1031" max="1031" width="13.88671875" style="1" customWidth="1"/>
    <col min="1032" max="1032" width="12.88671875" style="1" customWidth="1"/>
    <col min="1033" max="1033" width="18.33203125" style="1" customWidth="1"/>
    <col min="1034" max="1034" width="13.44140625" style="1" customWidth="1"/>
    <col min="1035" max="1035" width="18.33203125" style="1" customWidth="1"/>
    <col min="1036" max="1280" width="9.109375" style="1"/>
    <col min="1281" max="1281" width="4.5546875" style="1" bestFit="1" customWidth="1"/>
    <col min="1282" max="1282" width="66.44140625" style="1" customWidth="1"/>
    <col min="1283" max="1283" width="0" style="1" hidden="1" customWidth="1"/>
    <col min="1284" max="1284" width="15.33203125" style="1" customWidth="1"/>
    <col min="1285" max="1286" width="12.5546875" style="1" customWidth="1"/>
    <col min="1287" max="1287" width="13.88671875" style="1" customWidth="1"/>
    <col min="1288" max="1288" width="12.88671875" style="1" customWidth="1"/>
    <col min="1289" max="1289" width="18.33203125" style="1" customWidth="1"/>
    <col min="1290" max="1290" width="13.44140625" style="1" customWidth="1"/>
    <col min="1291" max="1291" width="18.33203125" style="1" customWidth="1"/>
    <col min="1292" max="1536" width="9.109375" style="1"/>
    <col min="1537" max="1537" width="4.5546875" style="1" bestFit="1" customWidth="1"/>
    <col min="1538" max="1538" width="66.44140625" style="1" customWidth="1"/>
    <col min="1539" max="1539" width="0" style="1" hidden="1" customWidth="1"/>
    <col min="1540" max="1540" width="15.33203125" style="1" customWidth="1"/>
    <col min="1541" max="1542" width="12.5546875" style="1" customWidth="1"/>
    <col min="1543" max="1543" width="13.88671875" style="1" customWidth="1"/>
    <col min="1544" max="1544" width="12.88671875" style="1" customWidth="1"/>
    <col min="1545" max="1545" width="18.33203125" style="1" customWidth="1"/>
    <col min="1546" max="1546" width="13.44140625" style="1" customWidth="1"/>
    <col min="1547" max="1547" width="18.33203125" style="1" customWidth="1"/>
    <col min="1548" max="1792" width="9.109375" style="1"/>
    <col min="1793" max="1793" width="4.5546875" style="1" bestFit="1" customWidth="1"/>
    <col min="1794" max="1794" width="66.44140625" style="1" customWidth="1"/>
    <col min="1795" max="1795" width="0" style="1" hidden="1" customWidth="1"/>
    <col min="1796" max="1796" width="15.33203125" style="1" customWidth="1"/>
    <col min="1797" max="1798" width="12.5546875" style="1" customWidth="1"/>
    <col min="1799" max="1799" width="13.88671875" style="1" customWidth="1"/>
    <col min="1800" max="1800" width="12.88671875" style="1" customWidth="1"/>
    <col min="1801" max="1801" width="18.33203125" style="1" customWidth="1"/>
    <col min="1802" max="1802" width="13.44140625" style="1" customWidth="1"/>
    <col min="1803" max="1803" width="18.33203125" style="1" customWidth="1"/>
    <col min="1804" max="2048" width="9.109375" style="1"/>
    <col min="2049" max="2049" width="4.5546875" style="1" bestFit="1" customWidth="1"/>
    <col min="2050" max="2050" width="66.44140625" style="1" customWidth="1"/>
    <col min="2051" max="2051" width="0" style="1" hidden="1" customWidth="1"/>
    <col min="2052" max="2052" width="15.33203125" style="1" customWidth="1"/>
    <col min="2053" max="2054" width="12.5546875" style="1" customWidth="1"/>
    <col min="2055" max="2055" width="13.88671875" style="1" customWidth="1"/>
    <col min="2056" max="2056" width="12.88671875" style="1" customWidth="1"/>
    <col min="2057" max="2057" width="18.33203125" style="1" customWidth="1"/>
    <col min="2058" max="2058" width="13.44140625" style="1" customWidth="1"/>
    <col min="2059" max="2059" width="18.33203125" style="1" customWidth="1"/>
    <col min="2060" max="2304" width="9.109375" style="1"/>
    <col min="2305" max="2305" width="4.5546875" style="1" bestFit="1" customWidth="1"/>
    <col min="2306" max="2306" width="66.44140625" style="1" customWidth="1"/>
    <col min="2307" max="2307" width="0" style="1" hidden="1" customWidth="1"/>
    <col min="2308" max="2308" width="15.33203125" style="1" customWidth="1"/>
    <col min="2309" max="2310" width="12.5546875" style="1" customWidth="1"/>
    <col min="2311" max="2311" width="13.88671875" style="1" customWidth="1"/>
    <col min="2312" max="2312" width="12.88671875" style="1" customWidth="1"/>
    <col min="2313" max="2313" width="18.33203125" style="1" customWidth="1"/>
    <col min="2314" max="2314" width="13.44140625" style="1" customWidth="1"/>
    <col min="2315" max="2315" width="18.33203125" style="1" customWidth="1"/>
    <col min="2316" max="2560" width="9.109375" style="1"/>
    <col min="2561" max="2561" width="4.5546875" style="1" bestFit="1" customWidth="1"/>
    <col min="2562" max="2562" width="66.44140625" style="1" customWidth="1"/>
    <col min="2563" max="2563" width="0" style="1" hidden="1" customWidth="1"/>
    <col min="2564" max="2564" width="15.33203125" style="1" customWidth="1"/>
    <col min="2565" max="2566" width="12.5546875" style="1" customWidth="1"/>
    <col min="2567" max="2567" width="13.88671875" style="1" customWidth="1"/>
    <col min="2568" max="2568" width="12.88671875" style="1" customWidth="1"/>
    <col min="2569" max="2569" width="18.33203125" style="1" customWidth="1"/>
    <col min="2570" max="2570" width="13.44140625" style="1" customWidth="1"/>
    <col min="2571" max="2571" width="18.33203125" style="1" customWidth="1"/>
    <col min="2572" max="2816" width="9.109375" style="1"/>
    <col min="2817" max="2817" width="4.5546875" style="1" bestFit="1" customWidth="1"/>
    <col min="2818" max="2818" width="66.44140625" style="1" customWidth="1"/>
    <col min="2819" max="2819" width="0" style="1" hidden="1" customWidth="1"/>
    <col min="2820" max="2820" width="15.33203125" style="1" customWidth="1"/>
    <col min="2821" max="2822" width="12.5546875" style="1" customWidth="1"/>
    <col min="2823" max="2823" width="13.88671875" style="1" customWidth="1"/>
    <col min="2824" max="2824" width="12.88671875" style="1" customWidth="1"/>
    <col min="2825" max="2825" width="18.33203125" style="1" customWidth="1"/>
    <col min="2826" max="2826" width="13.44140625" style="1" customWidth="1"/>
    <col min="2827" max="2827" width="18.33203125" style="1" customWidth="1"/>
    <col min="2828" max="3072" width="9.109375" style="1"/>
    <col min="3073" max="3073" width="4.5546875" style="1" bestFit="1" customWidth="1"/>
    <col min="3074" max="3074" width="66.44140625" style="1" customWidth="1"/>
    <col min="3075" max="3075" width="0" style="1" hidden="1" customWidth="1"/>
    <col min="3076" max="3076" width="15.33203125" style="1" customWidth="1"/>
    <col min="3077" max="3078" width="12.5546875" style="1" customWidth="1"/>
    <col min="3079" max="3079" width="13.88671875" style="1" customWidth="1"/>
    <col min="3080" max="3080" width="12.88671875" style="1" customWidth="1"/>
    <col min="3081" max="3081" width="18.33203125" style="1" customWidth="1"/>
    <col min="3082" max="3082" width="13.44140625" style="1" customWidth="1"/>
    <col min="3083" max="3083" width="18.33203125" style="1" customWidth="1"/>
    <col min="3084" max="3328" width="9.109375" style="1"/>
    <col min="3329" max="3329" width="4.5546875" style="1" bestFit="1" customWidth="1"/>
    <col min="3330" max="3330" width="66.44140625" style="1" customWidth="1"/>
    <col min="3331" max="3331" width="0" style="1" hidden="1" customWidth="1"/>
    <col min="3332" max="3332" width="15.33203125" style="1" customWidth="1"/>
    <col min="3333" max="3334" width="12.5546875" style="1" customWidth="1"/>
    <col min="3335" max="3335" width="13.88671875" style="1" customWidth="1"/>
    <col min="3336" max="3336" width="12.88671875" style="1" customWidth="1"/>
    <col min="3337" max="3337" width="18.33203125" style="1" customWidth="1"/>
    <col min="3338" max="3338" width="13.44140625" style="1" customWidth="1"/>
    <col min="3339" max="3339" width="18.33203125" style="1" customWidth="1"/>
    <col min="3340" max="3584" width="9.109375" style="1"/>
    <col min="3585" max="3585" width="4.5546875" style="1" bestFit="1" customWidth="1"/>
    <col min="3586" max="3586" width="66.44140625" style="1" customWidth="1"/>
    <col min="3587" max="3587" width="0" style="1" hidden="1" customWidth="1"/>
    <col min="3588" max="3588" width="15.33203125" style="1" customWidth="1"/>
    <col min="3589" max="3590" width="12.5546875" style="1" customWidth="1"/>
    <col min="3591" max="3591" width="13.88671875" style="1" customWidth="1"/>
    <col min="3592" max="3592" width="12.88671875" style="1" customWidth="1"/>
    <col min="3593" max="3593" width="18.33203125" style="1" customWidth="1"/>
    <col min="3594" max="3594" width="13.44140625" style="1" customWidth="1"/>
    <col min="3595" max="3595" width="18.33203125" style="1" customWidth="1"/>
    <col min="3596" max="3840" width="9.109375" style="1"/>
    <col min="3841" max="3841" width="4.5546875" style="1" bestFit="1" customWidth="1"/>
    <col min="3842" max="3842" width="66.44140625" style="1" customWidth="1"/>
    <col min="3843" max="3843" width="0" style="1" hidden="1" customWidth="1"/>
    <col min="3844" max="3844" width="15.33203125" style="1" customWidth="1"/>
    <col min="3845" max="3846" width="12.5546875" style="1" customWidth="1"/>
    <col min="3847" max="3847" width="13.88671875" style="1" customWidth="1"/>
    <col min="3848" max="3848" width="12.88671875" style="1" customWidth="1"/>
    <col min="3849" max="3849" width="18.33203125" style="1" customWidth="1"/>
    <col min="3850" max="3850" width="13.44140625" style="1" customWidth="1"/>
    <col min="3851" max="3851" width="18.33203125" style="1" customWidth="1"/>
    <col min="3852" max="4096" width="9.109375" style="1"/>
    <col min="4097" max="4097" width="4.5546875" style="1" bestFit="1" customWidth="1"/>
    <col min="4098" max="4098" width="66.44140625" style="1" customWidth="1"/>
    <col min="4099" max="4099" width="0" style="1" hidden="1" customWidth="1"/>
    <col min="4100" max="4100" width="15.33203125" style="1" customWidth="1"/>
    <col min="4101" max="4102" width="12.5546875" style="1" customWidth="1"/>
    <col min="4103" max="4103" width="13.88671875" style="1" customWidth="1"/>
    <col min="4104" max="4104" width="12.88671875" style="1" customWidth="1"/>
    <col min="4105" max="4105" width="18.33203125" style="1" customWidth="1"/>
    <col min="4106" max="4106" width="13.44140625" style="1" customWidth="1"/>
    <col min="4107" max="4107" width="18.33203125" style="1" customWidth="1"/>
    <col min="4108" max="4352" width="9.109375" style="1"/>
    <col min="4353" max="4353" width="4.5546875" style="1" bestFit="1" customWidth="1"/>
    <col min="4354" max="4354" width="66.44140625" style="1" customWidth="1"/>
    <col min="4355" max="4355" width="0" style="1" hidden="1" customWidth="1"/>
    <col min="4356" max="4356" width="15.33203125" style="1" customWidth="1"/>
    <col min="4357" max="4358" width="12.5546875" style="1" customWidth="1"/>
    <col min="4359" max="4359" width="13.88671875" style="1" customWidth="1"/>
    <col min="4360" max="4360" width="12.88671875" style="1" customWidth="1"/>
    <col min="4361" max="4361" width="18.33203125" style="1" customWidth="1"/>
    <col min="4362" max="4362" width="13.44140625" style="1" customWidth="1"/>
    <col min="4363" max="4363" width="18.33203125" style="1" customWidth="1"/>
    <col min="4364" max="4608" width="9.109375" style="1"/>
    <col min="4609" max="4609" width="4.5546875" style="1" bestFit="1" customWidth="1"/>
    <col min="4610" max="4610" width="66.44140625" style="1" customWidth="1"/>
    <col min="4611" max="4611" width="0" style="1" hidden="1" customWidth="1"/>
    <col min="4612" max="4612" width="15.33203125" style="1" customWidth="1"/>
    <col min="4613" max="4614" width="12.5546875" style="1" customWidth="1"/>
    <col min="4615" max="4615" width="13.88671875" style="1" customWidth="1"/>
    <col min="4616" max="4616" width="12.88671875" style="1" customWidth="1"/>
    <col min="4617" max="4617" width="18.33203125" style="1" customWidth="1"/>
    <col min="4618" max="4618" width="13.44140625" style="1" customWidth="1"/>
    <col min="4619" max="4619" width="18.33203125" style="1" customWidth="1"/>
    <col min="4620" max="4864" width="9.109375" style="1"/>
    <col min="4865" max="4865" width="4.5546875" style="1" bestFit="1" customWidth="1"/>
    <col min="4866" max="4866" width="66.44140625" style="1" customWidth="1"/>
    <col min="4867" max="4867" width="0" style="1" hidden="1" customWidth="1"/>
    <col min="4868" max="4868" width="15.33203125" style="1" customWidth="1"/>
    <col min="4869" max="4870" width="12.5546875" style="1" customWidth="1"/>
    <col min="4871" max="4871" width="13.88671875" style="1" customWidth="1"/>
    <col min="4872" max="4872" width="12.88671875" style="1" customWidth="1"/>
    <col min="4873" max="4873" width="18.33203125" style="1" customWidth="1"/>
    <col min="4874" max="4874" width="13.44140625" style="1" customWidth="1"/>
    <col min="4875" max="4875" width="18.33203125" style="1" customWidth="1"/>
    <col min="4876" max="5120" width="9.109375" style="1"/>
    <col min="5121" max="5121" width="4.5546875" style="1" bestFit="1" customWidth="1"/>
    <col min="5122" max="5122" width="66.44140625" style="1" customWidth="1"/>
    <col min="5123" max="5123" width="0" style="1" hidden="1" customWidth="1"/>
    <col min="5124" max="5124" width="15.33203125" style="1" customWidth="1"/>
    <col min="5125" max="5126" width="12.5546875" style="1" customWidth="1"/>
    <col min="5127" max="5127" width="13.88671875" style="1" customWidth="1"/>
    <col min="5128" max="5128" width="12.88671875" style="1" customWidth="1"/>
    <col min="5129" max="5129" width="18.33203125" style="1" customWidth="1"/>
    <col min="5130" max="5130" width="13.44140625" style="1" customWidth="1"/>
    <col min="5131" max="5131" width="18.33203125" style="1" customWidth="1"/>
    <col min="5132" max="5376" width="9.109375" style="1"/>
    <col min="5377" max="5377" width="4.5546875" style="1" bestFit="1" customWidth="1"/>
    <col min="5378" max="5378" width="66.44140625" style="1" customWidth="1"/>
    <col min="5379" max="5379" width="0" style="1" hidden="1" customWidth="1"/>
    <col min="5380" max="5380" width="15.33203125" style="1" customWidth="1"/>
    <col min="5381" max="5382" width="12.5546875" style="1" customWidth="1"/>
    <col min="5383" max="5383" width="13.88671875" style="1" customWidth="1"/>
    <col min="5384" max="5384" width="12.88671875" style="1" customWidth="1"/>
    <col min="5385" max="5385" width="18.33203125" style="1" customWidth="1"/>
    <col min="5386" max="5386" width="13.44140625" style="1" customWidth="1"/>
    <col min="5387" max="5387" width="18.33203125" style="1" customWidth="1"/>
    <col min="5388" max="5632" width="9.109375" style="1"/>
    <col min="5633" max="5633" width="4.5546875" style="1" bestFit="1" customWidth="1"/>
    <col min="5634" max="5634" width="66.44140625" style="1" customWidth="1"/>
    <col min="5635" max="5635" width="0" style="1" hidden="1" customWidth="1"/>
    <col min="5636" max="5636" width="15.33203125" style="1" customWidth="1"/>
    <col min="5637" max="5638" width="12.5546875" style="1" customWidth="1"/>
    <col min="5639" max="5639" width="13.88671875" style="1" customWidth="1"/>
    <col min="5640" max="5640" width="12.88671875" style="1" customWidth="1"/>
    <col min="5641" max="5641" width="18.33203125" style="1" customWidth="1"/>
    <col min="5642" max="5642" width="13.44140625" style="1" customWidth="1"/>
    <col min="5643" max="5643" width="18.33203125" style="1" customWidth="1"/>
    <col min="5644" max="5888" width="9.109375" style="1"/>
    <col min="5889" max="5889" width="4.5546875" style="1" bestFit="1" customWidth="1"/>
    <col min="5890" max="5890" width="66.44140625" style="1" customWidth="1"/>
    <col min="5891" max="5891" width="0" style="1" hidden="1" customWidth="1"/>
    <col min="5892" max="5892" width="15.33203125" style="1" customWidth="1"/>
    <col min="5893" max="5894" width="12.5546875" style="1" customWidth="1"/>
    <col min="5895" max="5895" width="13.88671875" style="1" customWidth="1"/>
    <col min="5896" max="5896" width="12.88671875" style="1" customWidth="1"/>
    <col min="5897" max="5897" width="18.33203125" style="1" customWidth="1"/>
    <col min="5898" max="5898" width="13.44140625" style="1" customWidth="1"/>
    <col min="5899" max="5899" width="18.33203125" style="1" customWidth="1"/>
    <col min="5900" max="6144" width="9.109375" style="1"/>
    <col min="6145" max="6145" width="4.5546875" style="1" bestFit="1" customWidth="1"/>
    <col min="6146" max="6146" width="66.44140625" style="1" customWidth="1"/>
    <col min="6147" max="6147" width="0" style="1" hidden="1" customWidth="1"/>
    <col min="6148" max="6148" width="15.33203125" style="1" customWidth="1"/>
    <col min="6149" max="6150" width="12.5546875" style="1" customWidth="1"/>
    <col min="6151" max="6151" width="13.88671875" style="1" customWidth="1"/>
    <col min="6152" max="6152" width="12.88671875" style="1" customWidth="1"/>
    <col min="6153" max="6153" width="18.33203125" style="1" customWidth="1"/>
    <col min="6154" max="6154" width="13.44140625" style="1" customWidth="1"/>
    <col min="6155" max="6155" width="18.33203125" style="1" customWidth="1"/>
    <col min="6156" max="6400" width="9.109375" style="1"/>
    <col min="6401" max="6401" width="4.5546875" style="1" bestFit="1" customWidth="1"/>
    <col min="6402" max="6402" width="66.44140625" style="1" customWidth="1"/>
    <col min="6403" max="6403" width="0" style="1" hidden="1" customWidth="1"/>
    <col min="6404" max="6404" width="15.33203125" style="1" customWidth="1"/>
    <col min="6405" max="6406" width="12.5546875" style="1" customWidth="1"/>
    <col min="6407" max="6407" width="13.88671875" style="1" customWidth="1"/>
    <col min="6408" max="6408" width="12.88671875" style="1" customWidth="1"/>
    <col min="6409" max="6409" width="18.33203125" style="1" customWidth="1"/>
    <col min="6410" max="6410" width="13.44140625" style="1" customWidth="1"/>
    <col min="6411" max="6411" width="18.33203125" style="1" customWidth="1"/>
    <col min="6412" max="6656" width="9.109375" style="1"/>
    <col min="6657" max="6657" width="4.5546875" style="1" bestFit="1" customWidth="1"/>
    <col min="6658" max="6658" width="66.44140625" style="1" customWidth="1"/>
    <col min="6659" max="6659" width="0" style="1" hidden="1" customWidth="1"/>
    <col min="6660" max="6660" width="15.33203125" style="1" customWidth="1"/>
    <col min="6661" max="6662" width="12.5546875" style="1" customWidth="1"/>
    <col min="6663" max="6663" width="13.88671875" style="1" customWidth="1"/>
    <col min="6664" max="6664" width="12.88671875" style="1" customWidth="1"/>
    <col min="6665" max="6665" width="18.33203125" style="1" customWidth="1"/>
    <col min="6666" max="6666" width="13.44140625" style="1" customWidth="1"/>
    <col min="6667" max="6667" width="18.33203125" style="1" customWidth="1"/>
    <col min="6668" max="6912" width="9.109375" style="1"/>
    <col min="6913" max="6913" width="4.5546875" style="1" bestFit="1" customWidth="1"/>
    <col min="6914" max="6914" width="66.44140625" style="1" customWidth="1"/>
    <col min="6915" max="6915" width="0" style="1" hidden="1" customWidth="1"/>
    <col min="6916" max="6916" width="15.33203125" style="1" customWidth="1"/>
    <col min="6917" max="6918" width="12.5546875" style="1" customWidth="1"/>
    <col min="6919" max="6919" width="13.88671875" style="1" customWidth="1"/>
    <col min="6920" max="6920" width="12.88671875" style="1" customWidth="1"/>
    <col min="6921" max="6921" width="18.33203125" style="1" customWidth="1"/>
    <col min="6922" max="6922" width="13.44140625" style="1" customWidth="1"/>
    <col min="6923" max="6923" width="18.33203125" style="1" customWidth="1"/>
    <col min="6924" max="7168" width="9.109375" style="1"/>
    <col min="7169" max="7169" width="4.5546875" style="1" bestFit="1" customWidth="1"/>
    <col min="7170" max="7170" width="66.44140625" style="1" customWidth="1"/>
    <col min="7171" max="7171" width="0" style="1" hidden="1" customWidth="1"/>
    <col min="7172" max="7172" width="15.33203125" style="1" customWidth="1"/>
    <col min="7173" max="7174" width="12.5546875" style="1" customWidth="1"/>
    <col min="7175" max="7175" width="13.88671875" style="1" customWidth="1"/>
    <col min="7176" max="7176" width="12.88671875" style="1" customWidth="1"/>
    <col min="7177" max="7177" width="18.33203125" style="1" customWidth="1"/>
    <col min="7178" max="7178" width="13.44140625" style="1" customWidth="1"/>
    <col min="7179" max="7179" width="18.33203125" style="1" customWidth="1"/>
    <col min="7180" max="7424" width="9.109375" style="1"/>
    <col min="7425" max="7425" width="4.5546875" style="1" bestFit="1" customWidth="1"/>
    <col min="7426" max="7426" width="66.44140625" style="1" customWidth="1"/>
    <col min="7427" max="7427" width="0" style="1" hidden="1" customWidth="1"/>
    <col min="7428" max="7428" width="15.33203125" style="1" customWidth="1"/>
    <col min="7429" max="7430" width="12.5546875" style="1" customWidth="1"/>
    <col min="7431" max="7431" width="13.88671875" style="1" customWidth="1"/>
    <col min="7432" max="7432" width="12.88671875" style="1" customWidth="1"/>
    <col min="7433" max="7433" width="18.33203125" style="1" customWidth="1"/>
    <col min="7434" max="7434" width="13.44140625" style="1" customWidth="1"/>
    <col min="7435" max="7435" width="18.33203125" style="1" customWidth="1"/>
    <col min="7436" max="7680" width="9.109375" style="1"/>
    <col min="7681" max="7681" width="4.5546875" style="1" bestFit="1" customWidth="1"/>
    <col min="7682" max="7682" width="66.44140625" style="1" customWidth="1"/>
    <col min="7683" max="7683" width="0" style="1" hidden="1" customWidth="1"/>
    <col min="7684" max="7684" width="15.33203125" style="1" customWidth="1"/>
    <col min="7685" max="7686" width="12.5546875" style="1" customWidth="1"/>
    <col min="7687" max="7687" width="13.88671875" style="1" customWidth="1"/>
    <col min="7688" max="7688" width="12.88671875" style="1" customWidth="1"/>
    <col min="7689" max="7689" width="18.33203125" style="1" customWidth="1"/>
    <col min="7690" max="7690" width="13.44140625" style="1" customWidth="1"/>
    <col min="7691" max="7691" width="18.33203125" style="1" customWidth="1"/>
    <col min="7692" max="7936" width="9.109375" style="1"/>
    <col min="7937" max="7937" width="4.5546875" style="1" bestFit="1" customWidth="1"/>
    <col min="7938" max="7938" width="66.44140625" style="1" customWidth="1"/>
    <col min="7939" max="7939" width="0" style="1" hidden="1" customWidth="1"/>
    <col min="7940" max="7940" width="15.33203125" style="1" customWidth="1"/>
    <col min="7941" max="7942" width="12.5546875" style="1" customWidth="1"/>
    <col min="7943" max="7943" width="13.88671875" style="1" customWidth="1"/>
    <col min="7944" max="7944" width="12.88671875" style="1" customWidth="1"/>
    <col min="7945" max="7945" width="18.33203125" style="1" customWidth="1"/>
    <col min="7946" max="7946" width="13.44140625" style="1" customWidth="1"/>
    <col min="7947" max="7947" width="18.33203125" style="1" customWidth="1"/>
    <col min="7948" max="8192" width="9.109375" style="1"/>
    <col min="8193" max="8193" width="4.5546875" style="1" bestFit="1" customWidth="1"/>
    <col min="8194" max="8194" width="66.44140625" style="1" customWidth="1"/>
    <col min="8195" max="8195" width="0" style="1" hidden="1" customWidth="1"/>
    <col min="8196" max="8196" width="15.33203125" style="1" customWidth="1"/>
    <col min="8197" max="8198" width="12.5546875" style="1" customWidth="1"/>
    <col min="8199" max="8199" width="13.88671875" style="1" customWidth="1"/>
    <col min="8200" max="8200" width="12.88671875" style="1" customWidth="1"/>
    <col min="8201" max="8201" width="18.33203125" style="1" customWidth="1"/>
    <col min="8202" max="8202" width="13.44140625" style="1" customWidth="1"/>
    <col min="8203" max="8203" width="18.33203125" style="1" customWidth="1"/>
    <col min="8204" max="8448" width="9.109375" style="1"/>
    <col min="8449" max="8449" width="4.5546875" style="1" bestFit="1" customWidth="1"/>
    <col min="8450" max="8450" width="66.44140625" style="1" customWidth="1"/>
    <col min="8451" max="8451" width="0" style="1" hidden="1" customWidth="1"/>
    <col min="8452" max="8452" width="15.33203125" style="1" customWidth="1"/>
    <col min="8453" max="8454" width="12.5546875" style="1" customWidth="1"/>
    <col min="8455" max="8455" width="13.88671875" style="1" customWidth="1"/>
    <col min="8456" max="8456" width="12.88671875" style="1" customWidth="1"/>
    <col min="8457" max="8457" width="18.33203125" style="1" customWidth="1"/>
    <col min="8458" max="8458" width="13.44140625" style="1" customWidth="1"/>
    <col min="8459" max="8459" width="18.33203125" style="1" customWidth="1"/>
    <col min="8460" max="8704" width="9.109375" style="1"/>
    <col min="8705" max="8705" width="4.5546875" style="1" bestFit="1" customWidth="1"/>
    <col min="8706" max="8706" width="66.44140625" style="1" customWidth="1"/>
    <col min="8707" max="8707" width="0" style="1" hidden="1" customWidth="1"/>
    <col min="8708" max="8708" width="15.33203125" style="1" customWidth="1"/>
    <col min="8709" max="8710" width="12.5546875" style="1" customWidth="1"/>
    <col min="8711" max="8711" width="13.88671875" style="1" customWidth="1"/>
    <col min="8712" max="8712" width="12.88671875" style="1" customWidth="1"/>
    <col min="8713" max="8713" width="18.33203125" style="1" customWidth="1"/>
    <col min="8714" max="8714" width="13.44140625" style="1" customWidth="1"/>
    <col min="8715" max="8715" width="18.33203125" style="1" customWidth="1"/>
    <col min="8716" max="8960" width="9.109375" style="1"/>
    <col min="8961" max="8961" width="4.5546875" style="1" bestFit="1" customWidth="1"/>
    <col min="8962" max="8962" width="66.44140625" style="1" customWidth="1"/>
    <col min="8963" max="8963" width="0" style="1" hidden="1" customWidth="1"/>
    <col min="8964" max="8964" width="15.33203125" style="1" customWidth="1"/>
    <col min="8965" max="8966" width="12.5546875" style="1" customWidth="1"/>
    <col min="8967" max="8967" width="13.88671875" style="1" customWidth="1"/>
    <col min="8968" max="8968" width="12.88671875" style="1" customWidth="1"/>
    <col min="8969" max="8969" width="18.33203125" style="1" customWidth="1"/>
    <col min="8970" max="8970" width="13.44140625" style="1" customWidth="1"/>
    <col min="8971" max="8971" width="18.33203125" style="1" customWidth="1"/>
    <col min="8972" max="9216" width="9.109375" style="1"/>
    <col min="9217" max="9217" width="4.5546875" style="1" bestFit="1" customWidth="1"/>
    <col min="9218" max="9218" width="66.44140625" style="1" customWidth="1"/>
    <col min="9219" max="9219" width="0" style="1" hidden="1" customWidth="1"/>
    <col min="9220" max="9220" width="15.33203125" style="1" customWidth="1"/>
    <col min="9221" max="9222" width="12.5546875" style="1" customWidth="1"/>
    <col min="9223" max="9223" width="13.88671875" style="1" customWidth="1"/>
    <col min="9224" max="9224" width="12.88671875" style="1" customWidth="1"/>
    <col min="9225" max="9225" width="18.33203125" style="1" customWidth="1"/>
    <col min="9226" max="9226" width="13.44140625" style="1" customWidth="1"/>
    <col min="9227" max="9227" width="18.33203125" style="1" customWidth="1"/>
    <col min="9228" max="9472" width="9.109375" style="1"/>
    <col min="9473" max="9473" width="4.5546875" style="1" bestFit="1" customWidth="1"/>
    <col min="9474" max="9474" width="66.44140625" style="1" customWidth="1"/>
    <col min="9475" max="9475" width="0" style="1" hidden="1" customWidth="1"/>
    <col min="9476" max="9476" width="15.33203125" style="1" customWidth="1"/>
    <col min="9477" max="9478" width="12.5546875" style="1" customWidth="1"/>
    <col min="9479" max="9479" width="13.88671875" style="1" customWidth="1"/>
    <col min="9480" max="9480" width="12.88671875" style="1" customWidth="1"/>
    <col min="9481" max="9481" width="18.33203125" style="1" customWidth="1"/>
    <col min="9482" max="9482" width="13.44140625" style="1" customWidth="1"/>
    <col min="9483" max="9483" width="18.33203125" style="1" customWidth="1"/>
    <col min="9484" max="9728" width="9.109375" style="1"/>
    <col min="9729" max="9729" width="4.5546875" style="1" bestFit="1" customWidth="1"/>
    <col min="9730" max="9730" width="66.44140625" style="1" customWidth="1"/>
    <col min="9731" max="9731" width="0" style="1" hidden="1" customWidth="1"/>
    <col min="9732" max="9732" width="15.33203125" style="1" customWidth="1"/>
    <col min="9733" max="9734" width="12.5546875" style="1" customWidth="1"/>
    <col min="9735" max="9735" width="13.88671875" style="1" customWidth="1"/>
    <col min="9736" max="9736" width="12.88671875" style="1" customWidth="1"/>
    <col min="9737" max="9737" width="18.33203125" style="1" customWidth="1"/>
    <col min="9738" max="9738" width="13.44140625" style="1" customWidth="1"/>
    <col min="9739" max="9739" width="18.33203125" style="1" customWidth="1"/>
    <col min="9740" max="9984" width="9.109375" style="1"/>
    <col min="9985" max="9985" width="4.5546875" style="1" bestFit="1" customWidth="1"/>
    <col min="9986" max="9986" width="66.44140625" style="1" customWidth="1"/>
    <col min="9987" max="9987" width="0" style="1" hidden="1" customWidth="1"/>
    <col min="9988" max="9988" width="15.33203125" style="1" customWidth="1"/>
    <col min="9989" max="9990" width="12.5546875" style="1" customWidth="1"/>
    <col min="9991" max="9991" width="13.88671875" style="1" customWidth="1"/>
    <col min="9992" max="9992" width="12.88671875" style="1" customWidth="1"/>
    <col min="9993" max="9993" width="18.33203125" style="1" customWidth="1"/>
    <col min="9994" max="9994" width="13.44140625" style="1" customWidth="1"/>
    <col min="9995" max="9995" width="18.33203125" style="1" customWidth="1"/>
    <col min="9996" max="10240" width="9.109375" style="1"/>
    <col min="10241" max="10241" width="4.5546875" style="1" bestFit="1" customWidth="1"/>
    <col min="10242" max="10242" width="66.44140625" style="1" customWidth="1"/>
    <col min="10243" max="10243" width="0" style="1" hidden="1" customWidth="1"/>
    <col min="10244" max="10244" width="15.33203125" style="1" customWidth="1"/>
    <col min="10245" max="10246" width="12.5546875" style="1" customWidth="1"/>
    <col min="10247" max="10247" width="13.88671875" style="1" customWidth="1"/>
    <col min="10248" max="10248" width="12.88671875" style="1" customWidth="1"/>
    <col min="10249" max="10249" width="18.33203125" style="1" customWidth="1"/>
    <col min="10250" max="10250" width="13.44140625" style="1" customWidth="1"/>
    <col min="10251" max="10251" width="18.33203125" style="1" customWidth="1"/>
    <col min="10252" max="10496" width="9.109375" style="1"/>
    <col min="10497" max="10497" width="4.5546875" style="1" bestFit="1" customWidth="1"/>
    <col min="10498" max="10498" width="66.44140625" style="1" customWidth="1"/>
    <col min="10499" max="10499" width="0" style="1" hidden="1" customWidth="1"/>
    <col min="10500" max="10500" width="15.33203125" style="1" customWidth="1"/>
    <col min="10501" max="10502" width="12.5546875" style="1" customWidth="1"/>
    <col min="10503" max="10503" width="13.88671875" style="1" customWidth="1"/>
    <col min="10504" max="10504" width="12.88671875" style="1" customWidth="1"/>
    <col min="10505" max="10505" width="18.33203125" style="1" customWidth="1"/>
    <col min="10506" max="10506" width="13.44140625" style="1" customWidth="1"/>
    <col min="10507" max="10507" width="18.33203125" style="1" customWidth="1"/>
    <col min="10508" max="10752" width="9.109375" style="1"/>
    <col min="10753" max="10753" width="4.5546875" style="1" bestFit="1" customWidth="1"/>
    <col min="10754" max="10754" width="66.44140625" style="1" customWidth="1"/>
    <col min="10755" max="10755" width="0" style="1" hidden="1" customWidth="1"/>
    <col min="10756" max="10756" width="15.33203125" style="1" customWidth="1"/>
    <col min="10757" max="10758" width="12.5546875" style="1" customWidth="1"/>
    <col min="10759" max="10759" width="13.88671875" style="1" customWidth="1"/>
    <col min="10760" max="10760" width="12.88671875" style="1" customWidth="1"/>
    <col min="10761" max="10761" width="18.33203125" style="1" customWidth="1"/>
    <col min="10762" max="10762" width="13.44140625" style="1" customWidth="1"/>
    <col min="10763" max="10763" width="18.33203125" style="1" customWidth="1"/>
    <col min="10764" max="11008" width="9.109375" style="1"/>
    <col min="11009" max="11009" width="4.5546875" style="1" bestFit="1" customWidth="1"/>
    <col min="11010" max="11010" width="66.44140625" style="1" customWidth="1"/>
    <col min="11011" max="11011" width="0" style="1" hidden="1" customWidth="1"/>
    <col min="11012" max="11012" width="15.33203125" style="1" customWidth="1"/>
    <col min="11013" max="11014" width="12.5546875" style="1" customWidth="1"/>
    <col min="11015" max="11015" width="13.88671875" style="1" customWidth="1"/>
    <col min="11016" max="11016" width="12.88671875" style="1" customWidth="1"/>
    <col min="11017" max="11017" width="18.33203125" style="1" customWidth="1"/>
    <col min="11018" max="11018" width="13.44140625" style="1" customWidth="1"/>
    <col min="11019" max="11019" width="18.33203125" style="1" customWidth="1"/>
    <col min="11020" max="11264" width="9.109375" style="1"/>
    <col min="11265" max="11265" width="4.5546875" style="1" bestFit="1" customWidth="1"/>
    <col min="11266" max="11266" width="66.44140625" style="1" customWidth="1"/>
    <col min="11267" max="11267" width="0" style="1" hidden="1" customWidth="1"/>
    <col min="11268" max="11268" width="15.33203125" style="1" customWidth="1"/>
    <col min="11269" max="11270" width="12.5546875" style="1" customWidth="1"/>
    <col min="11271" max="11271" width="13.88671875" style="1" customWidth="1"/>
    <col min="11272" max="11272" width="12.88671875" style="1" customWidth="1"/>
    <col min="11273" max="11273" width="18.33203125" style="1" customWidth="1"/>
    <col min="11274" max="11274" width="13.44140625" style="1" customWidth="1"/>
    <col min="11275" max="11275" width="18.33203125" style="1" customWidth="1"/>
    <col min="11276" max="11520" width="9.109375" style="1"/>
    <col min="11521" max="11521" width="4.5546875" style="1" bestFit="1" customWidth="1"/>
    <col min="11522" max="11522" width="66.44140625" style="1" customWidth="1"/>
    <col min="11523" max="11523" width="0" style="1" hidden="1" customWidth="1"/>
    <col min="11524" max="11524" width="15.33203125" style="1" customWidth="1"/>
    <col min="11525" max="11526" width="12.5546875" style="1" customWidth="1"/>
    <col min="11527" max="11527" width="13.88671875" style="1" customWidth="1"/>
    <col min="11528" max="11528" width="12.88671875" style="1" customWidth="1"/>
    <col min="11529" max="11529" width="18.33203125" style="1" customWidth="1"/>
    <col min="11530" max="11530" width="13.44140625" style="1" customWidth="1"/>
    <col min="11531" max="11531" width="18.33203125" style="1" customWidth="1"/>
    <col min="11532" max="11776" width="9.109375" style="1"/>
    <col min="11777" max="11777" width="4.5546875" style="1" bestFit="1" customWidth="1"/>
    <col min="11778" max="11778" width="66.44140625" style="1" customWidth="1"/>
    <col min="11779" max="11779" width="0" style="1" hidden="1" customWidth="1"/>
    <col min="11780" max="11780" width="15.33203125" style="1" customWidth="1"/>
    <col min="11781" max="11782" width="12.5546875" style="1" customWidth="1"/>
    <col min="11783" max="11783" width="13.88671875" style="1" customWidth="1"/>
    <col min="11784" max="11784" width="12.88671875" style="1" customWidth="1"/>
    <col min="11785" max="11785" width="18.33203125" style="1" customWidth="1"/>
    <col min="11786" max="11786" width="13.44140625" style="1" customWidth="1"/>
    <col min="11787" max="11787" width="18.33203125" style="1" customWidth="1"/>
    <col min="11788" max="12032" width="9.109375" style="1"/>
    <col min="12033" max="12033" width="4.5546875" style="1" bestFit="1" customWidth="1"/>
    <col min="12034" max="12034" width="66.44140625" style="1" customWidth="1"/>
    <col min="12035" max="12035" width="0" style="1" hidden="1" customWidth="1"/>
    <col min="12036" max="12036" width="15.33203125" style="1" customWidth="1"/>
    <col min="12037" max="12038" width="12.5546875" style="1" customWidth="1"/>
    <col min="12039" max="12039" width="13.88671875" style="1" customWidth="1"/>
    <col min="12040" max="12040" width="12.88671875" style="1" customWidth="1"/>
    <col min="12041" max="12041" width="18.33203125" style="1" customWidth="1"/>
    <col min="12042" max="12042" width="13.44140625" style="1" customWidth="1"/>
    <col min="12043" max="12043" width="18.33203125" style="1" customWidth="1"/>
    <col min="12044" max="12288" width="9.109375" style="1"/>
    <col min="12289" max="12289" width="4.5546875" style="1" bestFit="1" customWidth="1"/>
    <col min="12290" max="12290" width="66.44140625" style="1" customWidth="1"/>
    <col min="12291" max="12291" width="0" style="1" hidden="1" customWidth="1"/>
    <col min="12292" max="12292" width="15.33203125" style="1" customWidth="1"/>
    <col min="12293" max="12294" width="12.5546875" style="1" customWidth="1"/>
    <col min="12295" max="12295" width="13.88671875" style="1" customWidth="1"/>
    <col min="12296" max="12296" width="12.88671875" style="1" customWidth="1"/>
    <col min="12297" max="12297" width="18.33203125" style="1" customWidth="1"/>
    <col min="12298" max="12298" width="13.44140625" style="1" customWidth="1"/>
    <col min="12299" max="12299" width="18.33203125" style="1" customWidth="1"/>
    <col min="12300" max="12544" width="9.109375" style="1"/>
    <col min="12545" max="12545" width="4.5546875" style="1" bestFit="1" customWidth="1"/>
    <col min="12546" max="12546" width="66.44140625" style="1" customWidth="1"/>
    <col min="12547" max="12547" width="0" style="1" hidden="1" customWidth="1"/>
    <col min="12548" max="12548" width="15.33203125" style="1" customWidth="1"/>
    <col min="12549" max="12550" width="12.5546875" style="1" customWidth="1"/>
    <col min="12551" max="12551" width="13.88671875" style="1" customWidth="1"/>
    <col min="12552" max="12552" width="12.88671875" style="1" customWidth="1"/>
    <col min="12553" max="12553" width="18.33203125" style="1" customWidth="1"/>
    <col min="12554" max="12554" width="13.44140625" style="1" customWidth="1"/>
    <col min="12555" max="12555" width="18.33203125" style="1" customWidth="1"/>
    <col min="12556" max="12800" width="9.109375" style="1"/>
    <col min="12801" max="12801" width="4.5546875" style="1" bestFit="1" customWidth="1"/>
    <col min="12802" max="12802" width="66.44140625" style="1" customWidth="1"/>
    <col min="12803" max="12803" width="0" style="1" hidden="1" customWidth="1"/>
    <col min="12804" max="12804" width="15.33203125" style="1" customWidth="1"/>
    <col min="12805" max="12806" width="12.5546875" style="1" customWidth="1"/>
    <col min="12807" max="12807" width="13.88671875" style="1" customWidth="1"/>
    <col min="12808" max="12808" width="12.88671875" style="1" customWidth="1"/>
    <col min="12809" max="12809" width="18.33203125" style="1" customWidth="1"/>
    <col min="12810" max="12810" width="13.44140625" style="1" customWidth="1"/>
    <col min="12811" max="12811" width="18.33203125" style="1" customWidth="1"/>
    <col min="12812" max="13056" width="9.109375" style="1"/>
    <col min="13057" max="13057" width="4.5546875" style="1" bestFit="1" customWidth="1"/>
    <col min="13058" max="13058" width="66.44140625" style="1" customWidth="1"/>
    <col min="13059" max="13059" width="0" style="1" hidden="1" customWidth="1"/>
    <col min="13060" max="13060" width="15.33203125" style="1" customWidth="1"/>
    <col min="13061" max="13062" width="12.5546875" style="1" customWidth="1"/>
    <col min="13063" max="13063" width="13.88671875" style="1" customWidth="1"/>
    <col min="13064" max="13064" width="12.88671875" style="1" customWidth="1"/>
    <col min="13065" max="13065" width="18.33203125" style="1" customWidth="1"/>
    <col min="13066" max="13066" width="13.44140625" style="1" customWidth="1"/>
    <col min="13067" max="13067" width="18.33203125" style="1" customWidth="1"/>
    <col min="13068" max="13312" width="9.109375" style="1"/>
    <col min="13313" max="13313" width="4.5546875" style="1" bestFit="1" customWidth="1"/>
    <col min="13314" max="13314" width="66.44140625" style="1" customWidth="1"/>
    <col min="13315" max="13315" width="0" style="1" hidden="1" customWidth="1"/>
    <col min="13316" max="13316" width="15.33203125" style="1" customWidth="1"/>
    <col min="13317" max="13318" width="12.5546875" style="1" customWidth="1"/>
    <col min="13319" max="13319" width="13.88671875" style="1" customWidth="1"/>
    <col min="13320" max="13320" width="12.88671875" style="1" customWidth="1"/>
    <col min="13321" max="13321" width="18.33203125" style="1" customWidth="1"/>
    <col min="13322" max="13322" width="13.44140625" style="1" customWidth="1"/>
    <col min="13323" max="13323" width="18.33203125" style="1" customWidth="1"/>
    <col min="13324" max="13568" width="9.109375" style="1"/>
    <col min="13569" max="13569" width="4.5546875" style="1" bestFit="1" customWidth="1"/>
    <col min="13570" max="13570" width="66.44140625" style="1" customWidth="1"/>
    <col min="13571" max="13571" width="0" style="1" hidden="1" customWidth="1"/>
    <col min="13572" max="13572" width="15.33203125" style="1" customWidth="1"/>
    <col min="13573" max="13574" width="12.5546875" style="1" customWidth="1"/>
    <col min="13575" max="13575" width="13.88671875" style="1" customWidth="1"/>
    <col min="13576" max="13576" width="12.88671875" style="1" customWidth="1"/>
    <col min="13577" max="13577" width="18.33203125" style="1" customWidth="1"/>
    <col min="13578" max="13578" width="13.44140625" style="1" customWidth="1"/>
    <col min="13579" max="13579" width="18.33203125" style="1" customWidth="1"/>
    <col min="13580" max="13824" width="9.109375" style="1"/>
    <col min="13825" max="13825" width="4.5546875" style="1" bestFit="1" customWidth="1"/>
    <col min="13826" max="13826" width="66.44140625" style="1" customWidth="1"/>
    <col min="13827" max="13827" width="0" style="1" hidden="1" customWidth="1"/>
    <col min="13828" max="13828" width="15.33203125" style="1" customWidth="1"/>
    <col min="13829" max="13830" width="12.5546875" style="1" customWidth="1"/>
    <col min="13831" max="13831" width="13.88671875" style="1" customWidth="1"/>
    <col min="13832" max="13832" width="12.88671875" style="1" customWidth="1"/>
    <col min="13833" max="13833" width="18.33203125" style="1" customWidth="1"/>
    <col min="13834" max="13834" width="13.44140625" style="1" customWidth="1"/>
    <col min="13835" max="13835" width="18.33203125" style="1" customWidth="1"/>
    <col min="13836" max="14080" width="9.109375" style="1"/>
    <col min="14081" max="14081" width="4.5546875" style="1" bestFit="1" customWidth="1"/>
    <col min="14082" max="14082" width="66.44140625" style="1" customWidth="1"/>
    <col min="14083" max="14083" width="0" style="1" hidden="1" customWidth="1"/>
    <col min="14084" max="14084" width="15.33203125" style="1" customWidth="1"/>
    <col min="14085" max="14086" width="12.5546875" style="1" customWidth="1"/>
    <col min="14087" max="14087" width="13.88671875" style="1" customWidth="1"/>
    <col min="14088" max="14088" width="12.88671875" style="1" customWidth="1"/>
    <col min="14089" max="14089" width="18.33203125" style="1" customWidth="1"/>
    <col min="14090" max="14090" width="13.44140625" style="1" customWidth="1"/>
    <col min="14091" max="14091" width="18.33203125" style="1" customWidth="1"/>
    <col min="14092" max="14336" width="9.109375" style="1"/>
    <col min="14337" max="14337" width="4.5546875" style="1" bestFit="1" customWidth="1"/>
    <col min="14338" max="14338" width="66.44140625" style="1" customWidth="1"/>
    <col min="14339" max="14339" width="0" style="1" hidden="1" customWidth="1"/>
    <col min="14340" max="14340" width="15.33203125" style="1" customWidth="1"/>
    <col min="14341" max="14342" width="12.5546875" style="1" customWidth="1"/>
    <col min="14343" max="14343" width="13.88671875" style="1" customWidth="1"/>
    <col min="14344" max="14344" width="12.88671875" style="1" customWidth="1"/>
    <col min="14345" max="14345" width="18.33203125" style="1" customWidth="1"/>
    <col min="14346" max="14346" width="13.44140625" style="1" customWidth="1"/>
    <col min="14347" max="14347" width="18.33203125" style="1" customWidth="1"/>
    <col min="14348" max="14592" width="9.109375" style="1"/>
    <col min="14593" max="14593" width="4.5546875" style="1" bestFit="1" customWidth="1"/>
    <col min="14594" max="14594" width="66.44140625" style="1" customWidth="1"/>
    <col min="14595" max="14595" width="0" style="1" hidden="1" customWidth="1"/>
    <col min="14596" max="14596" width="15.33203125" style="1" customWidth="1"/>
    <col min="14597" max="14598" width="12.5546875" style="1" customWidth="1"/>
    <col min="14599" max="14599" width="13.88671875" style="1" customWidth="1"/>
    <col min="14600" max="14600" width="12.88671875" style="1" customWidth="1"/>
    <col min="14601" max="14601" width="18.33203125" style="1" customWidth="1"/>
    <col min="14602" max="14602" width="13.44140625" style="1" customWidth="1"/>
    <col min="14603" max="14603" width="18.33203125" style="1" customWidth="1"/>
    <col min="14604" max="14848" width="9.109375" style="1"/>
    <col min="14849" max="14849" width="4.5546875" style="1" bestFit="1" customWidth="1"/>
    <col min="14850" max="14850" width="66.44140625" style="1" customWidth="1"/>
    <col min="14851" max="14851" width="0" style="1" hidden="1" customWidth="1"/>
    <col min="14852" max="14852" width="15.33203125" style="1" customWidth="1"/>
    <col min="14853" max="14854" width="12.5546875" style="1" customWidth="1"/>
    <col min="14855" max="14855" width="13.88671875" style="1" customWidth="1"/>
    <col min="14856" max="14856" width="12.88671875" style="1" customWidth="1"/>
    <col min="14857" max="14857" width="18.33203125" style="1" customWidth="1"/>
    <col min="14858" max="14858" width="13.44140625" style="1" customWidth="1"/>
    <col min="14859" max="14859" width="18.33203125" style="1" customWidth="1"/>
    <col min="14860" max="15104" width="9.109375" style="1"/>
    <col min="15105" max="15105" width="4.5546875" style="1" bestFit="1" customWidth="1"/>
    <col min="15106" max="15106" width="66.44140625" style="1" customWidth="1"/>
    <col min="15107" max="15107" width="0" style="1" hidden="1" customWidth="1"/>
    <col min="15108" max="15108" width="15.33203125" style="1" customWidth="1"/>
    <col min="15109" max="15110" width="12.5546875" style="1" customWidth="1"/>
    <col min="15111" max="15111" width="13.88671875" style="1" customWidth="1"/>
    <col min="15112" max="15112" width="12.88671875" style="1" customWidth="1"/>
    <col min="15113" max="15113" width="18.33203125" style="1" customWidth="1"/>
    <col min="15114" max="15114" width="13.44140625" style="1" customWidth="1"/>
    <col min="15115" max="15115" width="18.33203125" style="1" customWidth="1"/>
    <col min="15116" max="15360" width="9.109375" style="1"/>
    <col min="15361" max="15361" width="4.5546875" style="1" bestFit="1" customWidth="1"/>
    <col min="15362" max="15362" width="66.44140625" style="1" customWidth="1"/>
    <col min="15363" max="15363" width="0" style="1" hidden="1" customWidth="1"/>
    <col min="15364" max="15364" width="15.33203125" style="1" customWidth="1"/>
    <col min="15365" max="15366" width="12.5546875" style="1" customWidth="1"/>
    <col min="15367" max="15367" width="13.88671875" style="1" customWidth="1"/>
    <col min="15368" max="15368" width="12.88671875" style="1" customWidth="1"/>
    <col min="15369" max="15369" width="18.33203125" style="1" customWidth="1"/>
    <col min="15370" max="15370" width="13.44140625" style="1" customWidth="1"/>
    <col min="15371" max="15371" width="18.33203125" style="1" customWidth="1"/>
    <col min="15372" max="15616" width="9.109375" style="1"/>
    <col min="15617" max="15617" width="4.5546875" style="1" bestFit="1" customWidth="1"/>
    <col min="15618" max="15618" width="66.44140625" style="1" customWidth="1"/>
    <col min="15619" max="15619" width="0" style="1" hidden="1" customWidth="1"/>
    <col min="15620" max="15620" width="15.33203125" style="1" customWidth="1"/>
    <col min="15621" max="15622" width="12.5546875" style="1" customWidth="1"/>
    <col min="15623" max="15623" width="13.88671875" style="1" customWidth="1"/>
    <col min="15624" max="15624" width="12.88671875" style="1" customWidth="1"/>
    <col min="15625" max="15625" width="18.33203125" style="1" customWidth="1"/>
    <col min="15626" max="15626" width="13.44140625" style="1" customWidth="1"/>
    <col min="15627" max="15627" width="18.33203125" style="1" customWidth="1"/>
    <col min="15628" max="15872" width="9.109375" style="1"/>
    <col min="15873" max="15873" width="4.5546875" style="1" bestFit="1" customWidth="1"/>
    <col min="15874" max="15874" width="66.44140625" style="1" customWidth="1"/>
    <col min="15875" max="15875" width="0" style="1" hidden="1" customWidth="1"/>
    <col min="15876" max="15876" width="15.33203125" style="1" customWidth="1"/>
    <col min="15877" max="15878" width="12.5546875" style="1" customWidth="1"/>
    <col min="15879" max="15879" width="13.88671875" style="1" customWidth="1"/>
    <col min="15880" max="15880" width="12.88671875" style="1" customWidth="1"/>
    <col min="15881" max="15881" width="18.33203125" style="1" customWidth="1"/>
    <col min="15882" max="15882" width="13.44140625" style="1" customWidth="1"/>
    <col min="15883" max="15883" width="18.33203125" style="1" customWidth="1"/>
    <col min="15884" max="16128" width="9.109375" style="1"/>
    <col min="16129" max="16129" width="4.5546875" style="1" bestFit="1" customWidth="1"/>
    <col min="16130" max="16130" width="66.44140625" style="1" customWidth="1"/>
    <col min="16131" max="16131" width="0" style="1" hidden="1" customWidth="1"/>
    <col min="16132" max="16132" width="15.33203125" style="1" customWidth="1"/>
    <col min="16133" max="16134" width="12.5546875" style="1" customWidth="1"/>
    <col min="16135" max="16135" width="13.88671875" style="1" customWidth="1"/>
    <col min="16136" max="16136" width="12.88671875" style="1" customWidth="1"/>
    <col min="16137" max="16137" width="18.33203125" style="1" customWidth="1"/>
    <col min="16138" max="16138" width="13.44140625" style="1" customWidth="1"/>
    <col min="16139" max="16139" width="18.33203125" style="1" customWidth="1"/>
    <col min="16140" max="16384" width="9.109375" style="1"/>
  </cols>
  <sheetData>
    <row r="1" spans="1:11" x14ac:dyDescent="0.3">
      <c r="J1" s="2"/>
      <c r="K1" s="2"/>
    </row>
    <row r="2" spans="1:11" ht="40.5" customHeight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 x14ac:dyDescent="0.3"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x14ac:dyDescent="0.3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/>
      <c r="H4" s="6"/>
      <c r="I4" s="5" t="s">
        <v>7</v>
      </c>
      <c r="J4" s="6" t="s">
        <v>8</v>
      </c>
      <c r="K4" s="5" t="s">
        <v>9</v>
      </c>
    </row>
    <row r="5" spans="1:11" s="7" customFormat="1" ht="42" customHeight="1" x14ac:dyDescent="0.3">
      <c r="A5" s="5"/>
      <c r="B5" s="5"/>
      <c r="C5" s="5"/>
      <c r="D5" s="6"/>
      <c r="E5" s="6"/>
      <c r="F5" s="8" t="s">
        <v>10</v>
      </c>
      <c r="G5" s="8" t="s">
        <v>11</v>
      </c>
      <c r="H5" s="8" t="s">
        <v>12</v>
      </c>
      <c r="I5" s="5"/>
      <c r="J5" s="6"/>
      <c r="K5" s="5"/>
    </row>
    <row r="6" spans="1:1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4" customHeight="1" x14ac:dyDescent="0.3">
      <c r="A7" s="9">
        <v>1</v>
      </c>
      <c r="B7" s="10" t="s">
        <v>13</v>
      </c>
      <c r="C7" s="11">
        <v>656.28186013926245</v>
      </c>
      <c r="D7" s="12">
        <v>1021.200205</v>
      </c>
      <c r="E7" s="12">
        <v>1119.2</v>
      </c>
      <c r="F7" s="12">
        <v>1233.4000000000001</v>
      </c>
      <c r="G7" s="12">
        <v>1366.6</v>
      </c>
      <c r="H7" s="12">
        <v>1522.4</v>
      </c>
      <c r="I7" s="12">
        <f>+H7/D7</f>
        <v>1.4907948437006044</v>
      </c>
      <c r="J7" s="12">
        <v>4028.6</v>
      </c>
      <c r="K7" s="12">
        <f>+J7/D7</f>
        <v>3.944965913907156</v>
      </c>
    </row>
    <row r="8" spans="1:11" ht="24" customHeight="1" x14ac:dyDescent="0.3">
      <c r="A8" s="9"/>
      <c r="B8" s="13" t="s">
        <v>14</v>
      </c>
      <c r="C8" s="11"/>
      <c r="D8" s="14">
        <v>108.3437808102276</v>
      </c>
      <c r="E8" s="12">
        <v>109.6</v>
      </c>
      <c r="F8" s="12">
        <v>110.2</v>
      </c>
      <c r="G8" s="12">
        <v>110.8</v>
      </c>
      <c r="H8" s="12">
        <v>111.4</v>
      </c>
      <c r="I8" s="12"/>
      <c r="J8" s="12">
        <v>114</v>
      </c>
      <c r="K8" s="12"/>
    </row>
    <row r="9" spans="1:11" ht="24" customHeight="1" x14ac:dyDescent="0.3">
      <c r="A9" s="9">
        <v>2</v>
      </c>
      <c r="B9" s="15" t="s">
        <v>15</v>
      </c>
      <c r="C9" s="16"/>
      <c r="D9" s="12">
        <v>223.60651200000001</v>
      </c>
      <c r="E9" s="12">
        <v>251.8</v>
      </c>
      <c r="F9" s="12">
        <v>284</v>
      </c>
      <c r="G9" s="12">
        <v>320.60000000000002</v>
      </c>
      <c r="H9" s="12">
        <v>363.1</v>
      </c>
      <c r="I9" s="12">
        <f>+H9/D9</f>
        <v>1.6238346403793464</v>
      </c>
      <c r="J9" s="12">
        <v>1036.3</v>
      </c>
      <c r="K9" s="12">
        <f>+J9/D9</f>
        <v>4.6344804126276964</v>
      </c>
    </row>
    <row r="10" spans="1:11" ht="24" customHeight="1" x14ac:dyDescent="0.3">
      <c r="A10" s="9"/>
      <c r="B10" s="13" t="s">
        <v>14</v>
      </c>
      <c r="C10" s="16"/>
      <c r="D10" s="14">
        <v>101.30456683952018</v>
      </c>
      <c r="E10" s="12">
        <v>112.6</v>
      </c>
      <c r="F10" s="12">
        <v>112.8</v>
      </c>
      <c r="G10" s="12">
        <v>112.9</v>
      </c>
      <c r="H10" s="12">
        <v>113.2</v>
      </c>
      <c r="I10" s="12"/>
      <c r="J10" s="12">
        <v>114.7</v>
      </c>
      <c r="K10" s="12"/>
    </row>
    <row r="11" spans="1:11" ht="24" customHeight="1" x14ac:dyDescent="0.3">
      <c r="A11" s="9">
        <v>3</v>
      </c>
      <c r="B11" s="10" t="s">
        <v>16</v>
      </c>
      <c r="C11" s="11">
        <v>362.8</v>
      </c>
      <c r="D11" s="11">
        <v>566.7487000000001</v>
      </c>
      <c r="E11" s="12">
        <v>748.10828400000014</v>
      </c>
      <c r="F11" s="12">
        <v>920.1</v>
      </c>
      <c r="G11" s="12">
        <v>1100.2</v>
      </c>
      <c r="H11" s="12">
        <v>1250.4000000000001</v>
      </c>
      <c r="I11" s="12">
        <f>+H11/D11</f>
        <v>2.2062688454336108</v>
      </c>
      <c r="J11" s="12">
        <v>2271.2251501300798</v>
      </c>
      <c r="K11" s="12">
        <f>+J11/D11</f>
        <v>4.0074642431999923</v>
      </c>
    </row>
    <row r="12" spans="1:11" ht="24" customHeight="1" x14ac:dyDescent="0.3">
      <c r="A12" s="9"/>
      <c r="B12" s="13" t="s">
        <v>14</v>
      </c>
      <c r="C12" s="11"/>
      <c r="D12" s="17">
        <v>101.91990560769074</v>
      </c>
      <c r="E12" s="12">
        <v>102.01990560769073</v>
      </c>
      <c r="F12" s="12">
        <v>102.11990560769073</v>
      </c>
      <c r="G12" s="12">
        <v>102.21990560769072</v>
      </c>
      <c r="H12" s="12">
        <v>102.31990560769071</v>
      </c>
      <c r="I12" s="12"/>
      <c r="J12" s="12">
        <v>102.41990560769071</v>
      </c>
      <c r="K12" s="12"/>
    </row>
    <row r="13" spans="1:11" ht="24" customHeight="1" x14ac:dyDescent="0.3">
      <c r="A13" s="9">
        <v>4</v>
      </c>
      <c r="B13" s="15" t="s">
        <v>17</v>
      </c>
      <c r="C13" s="16"/>
      <c r="D13" s="11">
        <v>104.4</v>
      </c>
      <c r="E13" s="12">
        <v>119.3292</v>
      </c>
      <c r="F13" s="12">
        <v>136.63193400000003</v>
      </c>
      <c r="G13" s="12">
        <v>156.71682829800002</v>
      </c>
      <c r="H13" s="12">
        <v>180.06763571440203</v>
      </c>
      <c r="I13" s="12">
        <f>+H13/D13</f>
        <v>1.7247857827050002</v>
      </c>
      <c r="J13" s="12">
        <v>324.12174428592368</v>
      </c>
      <c r="K13" s="12">
        <f>+J13/D13</f>
        <v>3.1046144088690006</v>
      </c>
    </row>
    <row r="14" spans="1:11" ht="24" customHeight="1" x14ac:dyDescent="0.3">
      <c r="A14" s="9"/>
      <c r="B14" s="13" t="s">
        <v>14</v>
      </c>
      <c r="C14" s="16"/>
      <c r="D14" s="17">
        <v>116.9</v>
      </c>
      <c r="E14" s="12">
        <v>114.3</v>
      </c>
      <c r="F14" s="12">
        <f>+E14+0.2</f>
        <v>114.5</v>
      </c>
      <c r="G14" s="12">
        <f>+F14+0.2</f>
        <v>114.7</v>
      </c>
      <c r="H14" s="12">
        <f>+G14+0.2</f>
        <v>114.9</v>
      </c>
      <c r="I14" s="12"/>
      <c r="J14" s="12">
        <f>+H14+0.2</f>
        <v>115.10000000000001</v>
      </c>
      <c r="K14" s="12"/>
    </row>
    <row r="15" spans="1:11" ht="24" customHeight="1" x14ac:dyDescent="0.3">
      <c r="A15" s="9">
        <v>5</v>
      </c>
      <c r="B15" s="15" t="s">
        <v>18</v>
      </c>
      <c r="C15" s="11">
        <v>130</v>
      </c>
      <c r="D15" s="11">
        <v>117.1</v>
      </c>
      <c r="E15" s="12">
        <v>122.3</v>
      </c>
      <c r="F15" s="12">
        <v>124.6</v>
      </c>
      <c r="G15" s="12">
        <v>130.1</v>
      </c>
      <c r="H15" s="12">
        <v>135.19999999999999</v>
      </c>
      <c r="I15" s="12">
        <f>+H15/D15</f>
        <v>1.1545687446626813</v>
      </c>
      <c r="J15" s="12">
        <v>256.88</v>
      </c>
      <c r="K15" s="12">
        <f>+J15/D15</f>
        <v>2.1936806148590948</v>
      </c>
    </row>
    <row r="16" spans="1:11" ht="24" customHeight="1" x14ac:dyDescent="0.3">
      <c r="A16" s="9"/>
      <c r="B16" s="13" t="s">
        <v>14</v>
      </c>
      <c r="C16" s="11"/>
      <c r="D16" s="17">
        <v>90.2</v>
      </c>
      <c r="E16" s="12">
        <v>100.1</v>
      </c>
      <c r="F16" s="12">
        <f>+E16+0.2</f>
        <v>100.3</v>
      </c>
      <c r="G16" s="12">
        <f>+F16+0.2</f>
        <v>100.5</v>
      </c>
      <c r="H16" s="12">
        <f>+G16+0.2</f>
        <v>100.7</v>
      </c>
      <c r="I16" s="12"/>
      <c r="J16" s="12">
        <f>+H16+0.2</f>
        <v>100.9</v>
      </c>
      <c r="K16" s="12"/>
    </row>
    <row r="17" spans="1:11" ht="24" customHeight="1" x14ac:dyDescent="0.3">
      <c r="A17" s="9">
        <v>6</v>
      </c>
      <c r="B17" s="10" t="s">
        <v>19</v>
      </c>
      <c r="C17" s="16">
        <v>204.60850000000002</v>
      </c>
      <c r="D17" s="11">
        <v>243.4</v>
      </c>
      <c r="E17" s="12">
        <v>289.3</v>
      </c>
      <c r="F17" s="12">
        <v>331.2</v>
      </c>
      <c r="G17" s="12">
        <v>375.6</v>
      </c>
      <c r="H17" s="12">
        <v>420.1</v>
      </c>
      <c r="I17" s="12">
        <f>+H17/D17</f>
        <v>1.7259654889071487</v>
      </c>
      <c r="J17" s="12">
        <v>722.3</v>
      </c>
      <c r="K17" s="12">
        <f>+J17/D17</f>
        <v>2.967543138866064</v>
      </c>
    </row>
    <row r="18" spans="1:11" ht="24" customHeight="1" x14ac:dyDescent="0.3">
      <c r="A18" s="9"/>
      <c r="B18" s="13" t="s">
        <v>14</v>
      </c>
      <c r="C18" s="16"/>
      <c r="D18" s="17">
        <v>101.5</v>
      </c>
      <c r="E18" s="12">
        <v>101.3</v>
      </c>
      <c r="F18" s="12">
        <f>+E18+0.2</f>
        <v>101.5</v>
      </c>
      <c r="G18" s="12">
        <f>+F18+0.2</f>
        <v>101.7</v>
      </c>
      <c r="H18" s="12">
        <f>+G18+0.2</f>
        <v>101.9</v>
      </c>
      <c r="I18" s="12"/>
      <c r="J18" s="12">
        <f>+H18+0.2</f>
        <v>102.10000000000001</v>
      </c>
      <c r="K18" s="12"/>
    </row>
    <row r="19" spans="1:11" ht="24" customHeight="1" x14ac:dyDescent="0.3">
      <c r="A19" s="9">
        <v>7</v>
      </c>
      <c r="B19" s="10" t="s">
        <v>20</v>
      </c>
      <c r="C19" s="11">
        <v>202.20837419999998</v>
      </c>
      <c r="D19" s="11">
        <v>205.55262200000001</v>
      </c>
      <c r="E19" s="12">
        <v>243.41541497239999</v>
      </c>
      <c r="F19" s="12">
        <v>288.25253441031606</v>
      </c>
      <c r="G19" s="12">
        <v>341.34865124869623</v>
      </c>
      <c r="H19" s="12">
        <v>404.22507280870605</v>
      </c>
      <c r="I19" s="12">
        <f>+H19/D19</f>
        <v>1.966528419222529</v>
      </c>
      <c r="J19" s="12">
        <v>770.14017474089496</v>
      </c>
      <c r="K19" s="12">
        <f>+J19/D19</f>
        <v>3.7466813473237766</v>
      </c>
    </row>
    <row r="20" spans="1:11" ht="24" customHeight="1" x14ac:dyDescent="0.3">
      <c r="A20" s="9"/>
      <c r="B20" s="13" t="s">
        <v>14</v>
      </c>
      <c r="C20" s="11"/>
      <c r="D20" s="17">
        <v>101.48191833657748</v>
      </c>
      <c r="E20" s="12">
        <v>101.3</v>
      </c>
      <c r="F20" s="12">
        <f>+E20+0.2</f>
        <v>101.5</v>
      </c>
      <c r="G20" s="12">
        <f>+F20+0.2</f>
        <v>101.7</v>
      </c>
      <c r="H20" s="12">
        <f>+G20+0.2</f>
        <v>101.9</v>
      </c>
      <c r="I20" s="12"/>
      <c r="J20" s="12">
        <f>+H20+0.2</f>
        <v>102.10000000000001</v>
      </c>
      <c r="K20" s="12"/>
    </row>
    <row r="21" spans="1:11" ht="24" hidden="1" customHeight="1" x14ac:dyDescent="0.3">
      <c r="A21" s="9">
        <v>8</v>
      </c>
      <c r="B21" s="10" t="s">
        <v>21</v>
      </c>
      <c r="C21" s="18">
        <v>138.3117</v>
      </c>
      <c r="D21" s="16">
        <f>+D23+D26</f>
        <v>188.68169999999998</v>
      </c>
      <c r="E21" s="12">
        <v>216.80395687999999</v>
      </c>
      <c r="F21" s="12">
        <v>237.83621780690001</v>
      </c>
      <c r="G21" s="12">
        <v>223.13667981489999</v>
      </c>
      <c r="H21" s="12">
        <v>208.4371418229</v>
      </c>
      <c r="I21" s="12" t="e">
        <f>+H21/B21</f>
        <v>#VALUE!</v>
      </c>
      <c r="J21" s="12">
        <v>112.4282219949</v>
      </c>
      <c r="K21" s="12">
        <f>+J21/D21</f>
        <v>0.59586182441063451</v>
      </c>
    </row>
    <row r="22" spans="1:11" ht="24" hidden="1" customHeight="1" x14ac:dyDescent="0.3">
      <c r="A22" s="9"/>
      <c r="B22" s="13" t="s">
        <v>14</v>
      </c>
      <c r="C22" s="18"/>
      <c r="D22" s="19">
        <f>+D25+D27</f>
        <v>266.71624170964395</v>
      </c>
      <c r="E22" s="12">
        <f>+E21/D21*100</f>
        <v>114.9046022375249</v>
      </c>
      <c r="F22" s="12">
        <f>+F21/E21*100</f>
        <v>109.70105030810913</v>
      </c>
      <c r="G22" s="12">
        <f>+G21/F21*100</f>
        <v>93.81947033654285</v>
      </c>
      <c r="H22" s="12">
        <f>+H21/G21*100</f>
        <v>93.412316610521501</v>
      </c>
      <c r="I22" s="12"/>
      <c r="J22" s="12">
        <f>+J21/H21*100</f>
        <v>53.938669956636318</v>
      </c>
      <c r="K22" s="12"/>
    </row>
    <row r="23" spans="1:11" ht="24" customHeight="1" x14ac:dyDescent="0.3">
      <c r="A23" s="9">
        <v>8</v>
      </c>
      <c r="B23" s="10" t="s">
        <v>22</v>
      </c>
      <c r="C23" s="18">
        <v>17.760100000000001</v>
      </c>
      <c r="D23" s="11">
        <v>21.8446</v>
      </c>
      <c r="E23" s="12">
        <v>23.862690019999999</v>
      </c>
      <c r="F23" s="12">
        <v>30.708570300899996</v>
      </c>
      <c r="G23" s="12">
        <v>35.303158994899988</v>
      </c>
      <c r="H23" s="12">
        <v>39.897747688899997</v>
      </c>
      <c r="I23" s="12">
        <v>1.7247857827050002</v>
      </c>
      <c r="J23" s="12">
        <v>58.276102464899985</v>
      </c>
      <c r="K23" s="12">
        <f>+J23/D23</f>
        <v>2.66775781954808</v>
      </c>
    </row>
    <row r="24" spans="1:11" ht="24" hidden="1" customHeight="1" x14ac:dyDescent="0.3">
      <c r="A24" s="9">
        <v>10</v>
      </c>
      <c r="B24" s="15" t="s">
        <v>23</v>
      </c>
      <c r="C24" s="16"/>
      <c r="D24" s="16"/>
      <c r="E24" s="12">
        <v>0</v>
      </c>
      <c r="F24" s="12">
        <v>0</v>
      </c>
      <c r="G24" s="12">
        <v>0</v>
      </c>
      <c r="H24" s="12">
        <v>0</v>
      </c>
      <c r="I24" s="12"/>
      <c r="J24" s="12">
        <v>0</v>
      </c>
      <c r="K24" s="12"/>
    </row>
    <row r="25" spans="1:11" ht="24" customHeight="1" x14ac:dyDescent="0.3">
      <c r="A25" s="9"/>
      <c r="B25" s="13" t="s">
        <v>14</v>
      </c>
      <c r="C25" s="16"/>
      <c r="D25" s="17">
        <v>129.36592067938338</v>
      </c>
      <c r="E25" s="12">
        <f>+E23/D23*100</f>
        <v>109.23839310401655</v>
      </c>
      <c r="F25" s="12">
        <f>+F23/E23*100</f>
        <v>128.68863600525452</v>
      </c>
      <c r="G25" s="12">
        <f>+G23/F23*100</f>
        <v>114.9619101409789</v>
      </c>
      <c r="H25" s="12">
        <f>+H23/G23*100</f>
        <v>113.01466731253076</v>
      </c>
      <c r="I25" s="12"/>
      <c r="J25" s="12">
        <v>115.3</v>
      </c>
      <c r="K25" s="12"/>
    </row>
    <row r="26" spans="1:11" ht="24" customHeight="1" x14ac:dyDescent="0.3">
      <c r="A26" s="9">
        <v>9</v>
      </c>
      <c r="B26" s="10" t="s">
        <v>24</v>
      </c>
      <c r="C26" s="16">
        <v>120.55159999999999</v>
      </c>
      <c r="D26" s="11">
        <v>166.83709999999999</v>
      </c>
      <c r="E26" s="12">
        <v>192.94126685999993</v>
      </c>
      <c r="F26" s="12">
        <v>207.1276475059999</v>
      </c>
      <c r="G26" s="12">
        <v>187.83352081999993</v>
      </c>
      <c r="H26" s="12">
        <v>168.53939413399993</v>
      </c>
      <c r="I26" s="12">
        <f>+H26/D26</f>
        <v>1.010203330877844</v>
      </c>
      <c r="J26" s="12">
        <v>54.152119529999979</v>
      </c>
      <c r="K26" s="12">
        <f>+J26/D26</f>
        <v>0.32458080085304758</v>
      </c>
    </row>
    <row r="27" spans="1:11" ht="24" customHeight="1" x14ac:dyDescent="0.3">
      <c r="A27" s="9"/>
      <c r="B27" s="13" t="s">
        <v>14</v>
      </c>
      <c r="C27" s="16"/>
      <c r="D27" s="17">
        <v>137.35032103026057</v>
      </c>
      <c r="E27" s="12">
        <f>+E26/D26*100</f>
        <v>115.64650000509475</v>
      </c>
      <c r="F27" s="12">
        <f>+F26/E26*100</f>
        <v>107.35269384143402</v>
      </c>
      <c r="G27" s="12">
        <f>+G26/F26*100</f>
        <v>90.684910045414838</v>
      </c>
      <c r="H27" s="12">
        <f>+H26/G26*100</f>
        <v>89.728070579857004</v>
      </c>
      <c r="I27" s="12"/>
      <c r="J27" s="12">
        <f>+J26/H26*100</f>
        <v>32.130244568783411</v>
      </c>
      <c r="K27" s="12"/>
    </row>
    <row r="28" spans="1:11" ht="24" customHeight="1" x14ac:dyDescent="0.3">
      <c r="A28" s="9">
        <v>10</v>
      </c>
      <c r="B28" s="10" t="s">
        <v>25</v>
      </c>
      <c r="C28" s="16">
        <f>+C23-C26</f>
        <v>-102.79149999999998</v>
      </c>
      <c r="D28" s="16">
        <f>+D23-D26</f>
        <v>-144.99250000000001</v>
      </c>
      <c r="E28" s="12">
        <f>+E23-E27</f>
        <v>-91.783809985094749</v>
      </c>
      <c r="F28" s="12">
        <f>+F23-F27</f>
        <v>-76.644123540534025</v>
      </c>
      <c r="G28" s="12">
        <f>+G23-G27</f>
        <v>-55.38175105051485</v>
      </c>
      <c r="H28" s="12">
        <f>+H23-H27</f>
        <v>-49.830322890957007</v>
      </c>
      <c r="I28" s="12"/>
      <c r="J28" s="12">
        <f>+J23-J27</f>
        <v>26.145857896116574</v>
      </c>
      <c r="K28" s="12"/>
    </row>
    <row r="29" spans="1:11" ht="24" customHeight="1" x14ac:dyDescent="0.3">
      <c r="A29" s="9">
        <v>11</v>
      </c>
      <c r="B29" s="20" t="s">
        <v>26</v>
      </c>
      <c r="C29" s="21">
        <v>159.1</v>
      </c>
      <c r="D29" s="22">
        <v>163.06762171346588</v>
      </c>
      <c r="E29" s="12">
        <v>166.75251766218986</v>
      </c>
      <c r="F29" s="12">
        <v>170.32891063582423</v>
      </c>
      <c r="G29" s="12">
        <v>173.76238084604645</v>
      </c>
      <c r="H29" s="12">
        <v>177.19585105626868</v>
      </c>
      <c r="I29" s="12">
        <f>+H29/D29</f>
        <v>1.0866403102856814</v>
      </c>
      <c r="J29" s="12">
        <v>199.31444639996801</v>
      </c>
      <c r="K29" s="12">
        <f>+J29/D29</f>
        <v>1.2222809427501997</v>
      </c>
    </row>
    <row r="30" spans="1:11" ht="24" customHeight="1" x14ac:dyDescent="0.3">
      <c r="A30" s="9"/>
      <c r="B30" s="13" t="s">
        <v>14</v>
      </c>
      <c r="C30" s="21"/>
      <c r="D30" s="21">
        <f>+D29/C29*100</f>
        <v>102.49379114611305</v>
      </c>
      <c r="E30" s="12">
        <f>+E29/D29*100</f>
        <v>102.25973489402998</v>
      </c>
      <c r="F30" s="12">
        <f>+F29/E29*100</f>
        <v>102.14473102042123</v>
      </c>
      <c r="G30" s="12">
        <f>+G29/F29*100</f>
        <v>102.01578827540514</v>
      </c>
      <c r="H30" s="12">
        <f>+H29/G29*100</f>
        <v>101.97595716259451</v>
      </c>
      <c r="I30" s="12"/>
      <c r="J30" s="12">
        <v>102.1</v>
      </c>
      <c r="K30" s="12"/>
    </row>
    <row r="31" spans="1:11" ht="24" customHeight="1" x14ac:dyDescent="0.3">
      <c r="A31" s="9">
        <v>12</v>
      </c>
      <c r="B31" s="10" t="s">
        <v>27</v>
      </c>
      <c r="C31" s="21">
        <v>82</v>
      </c>
      <c r="D31" s="21">
        <v>83</v>
      </c>
      <c r="E31" s="12">
        <v>85</v>
      </c>
      <c r="F31" s="12">
        <v>86.8</v>
      </c>
      <c r="G31" s="12">
        <v>88.5</v>
      </c>
      <c r="H31" s="12">
        <f>+G31+1.7</f>
        <v>90.2</v>
      </c>
      <c r="I31" s="12">
        <f>+H31/D31</f>
        <v>1.0867469879518072</v>
      </c>
      <c r="J31" s="12">
        <v>101</v>
      </c>
      <c r="K31" s="12">
        <f>+J31/D31</f>
        <v>1.2168674698795181</v>
      </c>
    </row>
    <row r="32" spans="1:11" ht="24" customHeight="1" x14ac:dyDescent="0.3">
      <c r="A32" s="9"/>
      <c r="B32" s="13" t="s">
        <v>14</v>
      </c>
      <c r="C32" s="21"/>
      <c r="D32" s="21">
        <f>+D31/C31*100</f>
        <v>101.21951219512195</v>
      </c>
      <c r="E32" s="12">
        <f>+E31/D31*100</f>
        <v>102.40963855421687</v>
      </c>
      <c r="F32" s="12">
        <f>+F31/E31*100</f>
        <v>102.11764705882354</v>
      </c>
      <c r="G32" s="12">
        <f>+G31/F31*100</f>
        <v>101.95852534562214</v>
      </c>
      <c r="H32" s="12">
        <f>+H31/G31*100</f>
        <v>101.92090395480227</v>
      </c>
      <c r="I32" s="12"/>
      <c r="J32" s="12">
        <f>+J31/H31*100</f>
        <v>111.97339246119734</v>
      </c>
      <c r="K32" s="12"/>
    </row>
    <row r="33" spans="1:11" ht="24" hidden="1" customHeight="1" x14ac:dyDescent="0.3">
      <c r="A33" s="23">
        <v>13</v>
      </c>
      <c r="B33" s="24" t="s">
        <v>28</v>
      </c>
      <c r="C33" s="25">
        <v>17</v>
      </c>
      <c r="D33" s="26">
        <v>7</v>
      </c>
      <c r="E33" s="26"/>
      <c r="F33" s="26"/>
      <c r="G33" s="26"/>
      <c r="H33" s="26"/>
      <c r="I33" s="26"/>
      <c r="J33" s="26"/>
      <c r="K33" s="27">
        <f>+J33/D33</f>
        <v>0</v>
      </c>
    </row>
    <row r="34" spans="1:11" x14ac:dyDescent="0.3">
      <c r="A34" s="28"/>
      <c r="B34" s="29" t="s">
        <v>29</v>
      </c>
    </row>
  </sheetData>
  <mergeCells count="11">
    <mergeCell ref="K4:K5"/>
    <mergeCell ref="J1:K1"/>
    <mergeCell ref="B2:K2"/>
    <mergeCell ref="A4:A5"/>
    <mergeCell ref="B4:B5"/>
    <mergeCell ref="C4:C5"/>
    <mergeCell ref="D4:D5"/>
    <mergeCell ref="E4:E5"/>
    <mergeCell ref="F4:H4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7" sqref="F27"/>
    </sheetView>
  </sheetViews>
  <sheetFormatPr defaultColWidth="9.109375" defaultRowHeight="15.6" x14ac:dyDescent="0.3"/>
  <cols>
    <col min="1" max="1" width="4.5546875" style="1" bestFit="1" customWidth="1"/>
    <col min="2" max="2" width="51.6640625" style="1" customWidth="1"/>
    <col min="3" max="3" width="13.33203125" style="1" hidden="1" customWidth="1"/>
    <col min="4" max="4" width="9" style="1" customWidth="1"/>
    <col min="5" max="5" width="12.88671875" style="1" customWidth="1"/>
    <col min="6" max="6" width="10.109375" style="1" customWidth="1"/>
    <col min="7" max="7" width="12.88671875" style="1" customWidth="1"/>
    <col min="8" max="8" width="9.6640625" style="1" customWidth="1"/>
    <col min="9" max="9" width="13.44140625" style="1" customWidth="1"/>
    <col min="10" max="10" width="11.33203125" style="1" customWidth="1"/>
    <col min="11" max="11" width="15.33203125" style="1" customWidth="1"/>
    <col min="12" max="255" width="9.109375" style="1"/>
    <col min="256" max="256" width="4.5546875" style="1" bestFit="1" customWidth="1"/>
    <col min="257" max="257" width="51.6640625" style="1" customWidth="1"/>
    <col min="258" max="258" width="0" style="1" hidden="1" customWidth="1"/>
    <col min="259" max="259" width="9" style="1" customWidth="1"/>
    <col min="260" max="260" width="12.88671875" style="1" customWidth="1"/>
    <col min="261" max="261" width="10.109375" style="1" customWidth="1"/>
    <col min="262" max="262" width="12.88671875" style="1" customWidth="1"/>
    <col min="263" max="263" width="9.6640625" style="1" customWidth="1"/>
    <col min="264" max="264" width="13.44140625" style="1" customWidth="1"/>
    <col min="265" max="265" width="11.33203125" style="1" customWidth="1"/>
    <col min="266" max="266" width="15.33203125" style="1" customWidth="1"/>
    <col min="267" max="267" width="22" style="1" customWidth="1"/>
    <col min="268" max="511" width="9.109375" style="1"/>
    <col min="512" max="512" width="4.5546875" style="1" bestFit="1" customWidth="1"/>
    <col min="513" max="513" width="51.6640625" style="1" customWidth="1"/>
    <col min="514" max="514" width="0" style="1" hidden="1" customWidth="1"/>
    <col min="515" max="515" width="9" style="1" customWidth="1"/>
    <col min="516" max="516" width="12.88671875" style="1" customWidth="1"/>
    <col min="517" max="517" width="10.109375" style="1" customWidth="1"/>
    <col min="518" max="518" width="12.88671875" style="1" customWidth="1"/>
    <col min="519" max="519" width="9.6640625" style="1" customWidth="1"/>
    <col min="520" max="520" width="13.44140625" style="1" customWidth="1"/>
    <col min="521" max="521" width="11.33203125" style="1" customWidth="1"/>
    <col min="522" max="522" width="15.33203125" style="1" customWidth="1"/>
    <col min="523" max="523" width="22" style="1" customWidth="1"/>
    <col min="524" max="767" width="9.109375" style="1"/>
    <col min="768" max="768" width="4.5546875" style="1" bestFit="1" customWidth="1"/>
    <col min="769" max="769" width="51.6640625" style="1" customWidth="1"/>
    <col min="770" max="770" width="0" style="1" hidden="1" customWidth="1"/>
    <col min="771" max="771" width="9" style="1" customWidth="1"/>
    <col min="772" max="772" width="12.88671875" style="1" customWidth="1"/>
    <col min="773" max="773" width="10.109375" style="1" customWidth="1"/>
    <col min="774" max="774" width="12.88671875" style="1" customWidth="1"/>
    <col min="775" max="775" width="9.6640625" style="1" customWidth="1"/>
    <col min="776" max="776" width="13.44140625" style="1" customWidth="1"/>
    <col min="777" max="777" width="11.33203125" style="1" customWidth="1"/>
    <col min="778" max="778" width="15.33203125" style="1" customWidth="1"/>
    <col min="779" max="779" width="22" style="1" customWidth="1"/>
    <col min="780" max="1023" width="9.109375" style="1"/>
    <col min="1024" max="1024" width="4.5546875" style="1" bestFit="1" customWidth="1"/>
    <col min="1025" max="1025" width="51.6640625" style="1" customWidth="1"/>
    <col min="1026" max="1026" width="0" style="1" hidden="1" customWidth="1"/>
    <col min="1027" max="1027" width="9" style="1" customWidth="1"/>
    <col min="1028" max="1028" width="12.88671875" style="1" customWidth="1"/>
    <col min="1029" max="1029" width="10.109375" style="1" customWidth="1"/>
    <col min="1030" max="1030" width="12.88671875" style="1" customWidth="1"/>
    <col min="1031" max="1031" width="9.6640625" style="1" customWidth="1"/>
    <col min="1032" max="1032" width="13.44140625" style="1" customWidth="1"/>
    <col min="1033" max="1033" width="11.33203125" style="1" customWidth="1"/>
    <col min="1034" max="1034" width="15.33203125" style="1" customWidth="1"/>
    <col min="1035" max="1035" width="22" style="1" customWidth="1"/>
    <col min="1036" max="1279" width="9.109375" style="1"/>
    <col min="1280" max="1280" width="4.5546875" style="1" bestFit="1" customWidth="1"/>
    <col min="1281" max="1281" width="51.6640625" style="1" customWidth="1"/>
    <col min="1282" max="1282" width="0" style="1" hidden="1" customWidth="1"/>
    <col min="1283" max="1283" width="9" style="1" customWidth="1"/>
    <col min="1284" max="1284" width="12.88671875" style="1" customWidth="1"/>
    <col min="1285" max="1285" width="10.109375" style="1" customWidth="1"/>
    <col min="1286" max="1286" width="12.88671875" style="1" customWidth="1"/>
    <col min="1287" max="1287" width="9.6640625" style="1" customWidth="1"/>
    <col min="1288" max="1288" width="13.44140625" style="1" customWidth="1"/>
    <col min="1289" max="1289" width="11.33203125" style="1" customWidth="1"/>
    <col min="1290" max="1290" width="15.33203125" style="1" customWidth="1"/>
    <col min="1291" max="1291" width="22" style="1" customWidth="1"/>
    <col min="1292" max="1535" width="9.109375" style="1"/>
    <col min="1536" max="1536" width="4.5546875" style="1" bestFit="1" customWidth="1"/>
    <col min="1537" max="1537" width="51.6640625" style="1" customWidth="1"/>
    <col min="1538" max="1538" width="0" style="1" hidden="1" customWidth="1"/>
    <col min="1539" max="1539" width="9" style="1" customWidth="1"/>
    <col min="1540" max="1540" width="12.88671875" style="1" customWidth="1"/>
    <col min="1541" max="1541" width="10.109375" style="1" customWidth="1"/>
    <col min="1542" max="1542" width="12.88671875" style="1" customWidth="1"/>
    <col min="1543" max="1543" width="9.6640625" style="1" customWidth="1"/>
    <col min="1544" max="1544" width="13.44140625" style="1" customWidth="1"/>
    <col min="1545" max="1545" width="11.33203125" style="1" customWidth="1"/>
    <col min="1546" max="1546" width="15.33203125" style="1" customWidth="1"/>
    <col min="1547" max="1547" width="22" style="1" customWidth="1"/>
    <col min="1548" max="1791" width="9.109375" style="1"/>
    <col min="1792" max="1792" width="4.5546875" style="1" bestFit="1" customWidth="1"/>
    <col min="1793" max="1793" width="51.6640625" style="1" customWidth="1"/>
    <col min="1794" max="1794" width="0" style="1" hidden="1" customWidth="1"/>
    <col min="1795" max="1795" width="9" style="1" customWidth="1"/>
    <col min="1796" max="1796" width="12.88671875" style="1" customWidth="1"/>
    <col min="1797" max="1797" width="10.109375" style="1" customWidth="1"/>
    <col min="1798" max="1798" width="12.88671875" style="1" customWidth="1"/>
    <col min="1799" max="1799" width="9.6640625" style="1" customWidth="1"/>
    <col min="1800" max="1800" width="13.44140625" style="1" customWidth="1"/>
    <col min="1801" max="1801" width="11.33203125" style="1" customWidth="1"/>
    <col min="1802" max="1802" width="15.33203125" style="1" customWidth="1"/>
    <col min="1803" max="1803" width="22" style="1" customWidth="1"/>
    <col min="1804" max="2047" width="9.109375" style="1"/>
    <col min="2048" max="2048" width="4.5546875" style="1" bestFit="1" customWidth="1"/>
    <col min="2049" max="2049" width="51.6640625" style="1" customWidth="1"/>
    <col min="2050" max="2050" width="0" style="1" hidden="1" customWidth="1"/>
    <col min="2051" max="2051" width="9" style="1" customWidth="1"/>
    <col min="2052" max="2052" width="12.88671875" style="1" customWidth="1"/>
    <col min="2053" max="2053" width="10.109375" style="1" customWidth="1"/>
    <col min="2054" max="2054" width="12.88671875" style="1" customWidth="1"/>
    <col min="2055" max="2055" width="9.6640625" style="1" customWidth="1"/>
    <col min="2056" max="2056" width="13.44140625" style="1" customWidth="1"/>
    <col min="2057" max="2057" width="11.33203125" style="1" customWidth="1"/>
    <col min="2058" max="2058" width="15.33203125" style="1" customWidth="1"/>
    <col min="2059" max="2059" width="22" style="1" customWidth="1"/>
    <col min="2060" max="2303" width="9.109375" style="1"/>
    <col min="2304" max="2304" width="4.5546875" style="1" bestFit="1" customWidth="1"/>
    <col min="2305" max="2305" width="51.6640625" style="1" customWidth="1"/>
    <col min="2306" max="2306" width="0" style="1" hidden="1" customWidth="1"/>
    <col min="2307" max="2307" width="9" style="1" customWidth="1"/>
    <col min="2308" max="2308" width="12.88671875" style="1" customWidth="1"/>
    <col min="2309" max="2309" width="10.109375" style="1" customWidth="1"/>
    <col min="2310" max="2310" width="12.88671875" style="1" customWidth="1"/>
    <col min="2311" max="2311" width="9.6640625" style="1" customWidth="1"/>
    <col min="2312" max="2312" width="13.44140625" style="1" customWidth="1"/>
    <col min="2313" max="2313" width="11.33203125" style="1" customWidth="1"/>
    <col min="2314" max="2314" width="15.33203125" style="1" customWidth="1"/>
    <col min="2315" max="2315" width="22" style="1" customWidth="1"/>
    <col min="2316" max="2559" width="9.109375" style="1"/>
    <col min="2560" max="2560" width="4.5546875" style="1" bestFit="1" customWidth="1"/>
    <col min="2561" max="2561" width="51.6640625" style="1" customWidth="1"/>
    <col min="2562" max="2562" width="0" style="1" hidden="1" customWidth="1"/>
    <col min="2563" max="2563" width="9" style="1" customWidth="1"/>
    <col min="2564" max="2564" width="12.88671875" style="1" customWidth="1"/>
    <col min="2565" max="2565" width="10.109375" style="1" customWidth="1"/>
    <col min="2566" max="2566" width="12.88671875" style="1" customWidth="1"/>
    <col min="2567" max="2567" width="9.6640625" style="1" customWidth="1"/>
    <col min="2568" max="2568" width="13.44140625" style="1" customWidth="1"/>
    <col min="2569" max="2569" width="11.33203125" style="1" customWidth="1"/>
    <col min="2570" max="2570" width="15.33203125" style="1" customWidth="1"/>
    <col min="2571" max="2571" width="22" style="1" customWidth="1"/>
    <col min="2572" max="2815" width="9.109375" style="1"/>
    <col min="2816" max="2816" width="4.5546875" style="1" bestFit="1" customWidth="1"/>
    <col min="2817" max="2817" width="51.6640625" style="1" customWidth="1"/>
    <col min="2818" max="2818" width="0" style="1" hidden="1" customWidth="1"/>
    <col min="2819" max="2819" width="9" style="1" customWidth="1"/>
    <col min="2820" max="2820" width="12.88671875" style="1" customWidth="1"/>
    <col min="2821" max="2821" width="10.109375" style="1" customWidth="1"/>
    <col min="2822" max="2822" width="12.88671875" style="1" customWidth="1"/>
    <col min="2823" max="2823" width="9.6640625" style="1" customWidth="1"/>
    <col min="2824" max="2824" width="13.44140625" style="1" customWidth="1"/>
    <col min="2825" max="2825" width="11.33203125" style="1" customWidth="1"/>
    <col min="2826" max="2826" width="15.33203125" style="1" customWidth="1"/>
    <col min="2827" max="2827" width="22" style="1" customWidth="1"/>
    <col min="2828" max="3071" width="9.109375" style="1"/>
    <col min="3072" max="3072" width="4.5546875" style="1" bestFit="1" customWidth="1"/>
    <col min="3073" max="3073" width="51.6640625" style="1" customWidth="1"/>
    <col min="3074" max="3074" width="0" style="1" hidden="1" customWidth="1"/>
    <col min="3075" max="3075" width="9" style="1" customWidth="1"/>
    <col min="3076" max="3076" width="12.88671875" style="1" customWidth="1"/>
    <col min="3077" max="3077" width="10.109375" style="1" customWidth="1"/>
    <col min="3078" max="3078" width="12.88671875" style="1" customWidth="1"/>
    <col min="3079" max="3079" width="9.6640625" style="1" customWidth="1"/>
    <col min="3080" max="3080" width="13.44140625" style="1" customWidth="1"/>
    <col min="3081" max="3081" width="11.33203125" style="1" customWidth="1"/>
    <col min="3082" max="3082" width="15.33203125" style="1" customWidth="1"/>
    <col min="3083" max="3083" width="22" style="1" customWidth="1"/>
    <col min="3084" max="3327" width="9.109375" style="1"/>
    <col min="3328" max="3328" width="4.5546875" style="1" bestFit="1" customWidth="1"/>
    <col min="3329" max="3329" width="51.6640625" style="1" customWidth="1"/>
    <col min="3330" max="3330" width="0" style="1" hidden="1" customWidth="1"/>
    <col min="3331" max="3331" width="9" style="1" customWidth="1"/>
    <col min="3332" max="3332" width="12.88671875" style="1" customWidth="1"/>
    <col min="3333" max="3333" width="10.109375" style="1" customWidth="1"/>
    <col min="3334" max="3334" width="12.88671875" style="1" customWidth="1"/>
    <col min="3335" max="3335" width="9.6640625" style="1" customWidth="1"/>
    <col min="3336" max="3336" width="13.44140625" style="1" customWidth="1"/>
    <col min="3337" max="3337" width="11.33203125" style="1" customWidth="1"/>
    <col min="3338" max="3338" width="15.33203125" style="1" customWidth="1"/>
    <col min="3339" max="3339" width="22" style="1" customWidth="1"/>
    <col min="3340" max="3583" width="9.109375" style="1"/>
    <col min="3584" max="3584" width="4.5546875" style="1" bestFit="1" customWidth="1"/>
    <col min="3585" max="3585" width="51.6640625" style="1" customWidth="1"/>
    <col min="3586" max="3586" width="0" style="1" hidden="1" customWidth="1"/>
    <col min="3587" max="3587" width="9" style="1" customWidth="1"/>
    <col min="3588" max="3588" width="12.88671875" style="1" customWidth="1"/>
    <col min="3589" max="3589" width="10.109375" style="1" customWidth="1"/>
    <col min="3590" max="3590" width="12.88671875" style="1" customWidth="1"/>
    <col min="3591" max="3591" width="9.6640625" style="1" customWidth="1"/>
    <col min="3592" max="3592" width="13.44140625" style="1" customWidth="1"/>
    <col min="3593" max="3593" width="11.33203125" style="1" customWidth="1"/>
    <col min="3594" max="3594" width="15.33203125" style="1" customWidth="1"/>
    <col min="3595" max="3595" width="22" style="1" customWidth="1"/>
    <col min="3596" max="3839" width="9.109375" style="1"/>
    <col min="3840" max="3840" width="4.5546875" style="1" bestFit="1" customWidth="1"/>
    <col min="3841" max="3841" width="51.6640625" style="1" customWidth="1"/>
    <col min="3842" max="3842" width="0" style="1" hidden="1" customWidth="1"/>
    <col min="3843" max="3843" width="9" style="1" customWidth="1"/>
    <col min="3844" max="3844" width="12.88671875" style="1" customWidth="1"/>
    <col min="3845" max="3845" width="10.109375" style="1" customWidth="1"/>
    <col min="3846" max="3846" width="12.88671875" style="1" customWidth="1"/>
    <col min="3847" max="3847" width="9.6640625" style="1" customWidth="1"/>
    <col min="3848" max="3848" width="13.44140625" style="1" customWidth="1"/>
    <col min="3849" max="3849" width="11.33203125" style="1" customWidth="1"/>
    <col min="3850" max="3850" width="15.33203125" style="1" customWidth="1"/>
    <col min="3851" max="3851" width="22" style="1" customWidth="1"/>
    <col min="3852" max="4095" width="9.109375" style="1"/>
    <col min="4096" max="4096" width="4.5546875" style="1" bestFit="1" customWidth="1"/>
    <col min="4097" max="4097" width="51.6640625" style="1" customWidth="1"/>
    <col min="4098" max="4098" width="0" style="1" hidden="1" customWidth="1"/>
    <col min="4099" max="4099" width="9" style="1" customWidth="1"/>
    <col min="4100" max="4100" width="12.88671875" style="1" customWidth="1"/>
    <col min="4101" max="4101" width="10.109375" style="1" customWidth="1"/>
    <col min="4102" max="4102" width="12.88671875" style="1" customWidth="1"/>
    <col min="4103" max="4103" width="9.6640625" style="1" customWidth="1"/>
    <col min="4104" max="4104" width="13.44140625" style="1" customWidth="1"/>
    <col min="4105" max="4105" width="11.33203125" style="1" customWidth="1"/>
    <col min="4106" max="4106" width="15.33203125" style="1" customWidth="1"/>
    <col min="4107" max="4107" width="22" style="1" customWidth="1"/>
    <col min="4108" max="4351" width="9.109375" style="1"/>
    <col min="4352" max="4352" width="4.5546875" style="1" bestFit="1" customWidth="1"/>
    <col min="4353" max="4353" width="51.6640625" style="1" customWidth="1"/>
    <col min="4354" max="4354" width="0" style="1" hidden="1" customWidth="1"/>
    <col min="4355" max="4355" width="9" style="1" customWidth="1"/>
    <col min="4356" max="4356" width="12.88671875" style="1" customWidth="1"/>
    <col min="4357" max="4357" width="10.109375" style="1" customWidth="1"/>
    <col min="4358" max="4358" width="12.88671875" style="1" customWidth="1"/>
    <col min="4359" max="4359" width="9.6640625" style="1" customWidth="1"/>
    <col min="4360" max="4360" width="13.44140625" style="1" customWidth="1"/>
    <col min="4361" max="4361" width="11.33203125" style="1" customWidth="1"/>
    <col min="4362" max="4362" width="15.33203125" style="1" customWidth="1"/>
    <col min="4363" max="4363" width="22" style="1" customWidth="1"/>
    <col min="4364" max="4607" width="9.109375" style="1"/>
    <col min="4608" max="4608" width="4.5546875" style="1" bestFit="1" customWidth="1"/>
    <col min="4609" max="4609" width="51.6640625" style="1" customWidth="1"/>
    <col min="4610" max="4610" width="0" style="1" hidden="1" customWidth="1"/>
    <col min="4611" max="4611" width="9" style="1" customWidth="1"/>
    <col min="4612" max="4612" width="12.88671875" style="1" customWidth="1"/>
    <col min="4613" max="4613" width="10.109375" style="1" customWidth="1"/>
    <col min="4614" max="4614" width="12.88671875" style="1" customWidth="1"/>
    <col min="4615" max="4615" width="9.6640625" style="1" customWidth="1"/>
    <col min="4616" max="4616" width="13.44140625" style="1" customWidth="1"/>
    <col min="4617" max="4617" width="11.33203125" style="1" customWidth="1"/>
    <col min="4618" max="4618" width="15.33203125" style="1" customWidth="1"/>
    <col min="4619" max="4619" width="22" style="1" customWidth="1"/>
    <col min="4620" max="4863" width="9.109375" style="1"/>
    <col min="4864" max="4864" width="4.5546875" style="1" bestFit="1" customWidth="1"/>
    <col min="4865" max="4865" width="51.6640625" style="1" customWidth="1"/>
    <col min="4866" max="4866" width="0" style="1" hidden="1" customWidth="1"/>
    <col min="4867" max="4867" width="9" style="1" customWidth="1"/>
    <col min="4868" max="4868" width="12.88671875" style="1" customWidth="1"/>
    <col min="4869" max="4869" width="10.109375" style="1" customWidth="1"/>
    <col min="4870" max="4870" width="12.88671875" style="1" customWidth="1"/>
    <col min="4871" max="4871" width="9.6640625" style="1" customWidth="1"/>
    <col min="4872" max="4872" width="13.44140625" style="1" customWidth="1"/>
    <col min="4873" max="4873" width="11.33203125" style="1" customWidth="1"/>
    <col min="4874" max="4874" width="15.33203125" style="1" customWidth="1"/>
    <col min="4875" max="4875" width="22" style="1" customWidth="1"/>
    <col min="4876" max="5119" width="9.109375" style="1"/>
    <col min="5120" max="5120" width="4.5546875" style="1" bestFit="1" customWidth="1"/>
    <col min="5121" max="5121" width="51.6640625" style="1" customWidth="1"/>
    <col min="5122" max="5122" width="0" style="1" hidden="1" customWidth="1"/>
    <col min="5123" max="5123" width="9" style="1" customWidth="1"/>
    <col min="5124" max="5124" width="12.88671875" style="1" customWidth="1"/>
    <col min="5125" max="5125" width="10.109375" style="1" customWidth="1"/>
    <col min="5126" max="5126" width="12.88671875" style="1" customWidth="1"/>
    <col min="5127" max="5127" width="9.6640625" style="1" customWidth="1"/>
    <col min="5128" max="5128" width="13.44140625" style="1" customWidth="1"/>
    <col min="5129" max="5129" width="11.33203125" style="1" customWidth="1"/>
    <col min="5130" max="5130" width="15.33203125" style="1" customWidth="1"/>
    <col min="5131" max="5131" width="22" style="1" customWidth="1"/>
    <col min="5132" max="5375" width="9.109375" style="1"/>
    <col min="5376" max="5376" width="4.5546875" style="1" bestFit="1" customWidth="1"/>
    <col min="5377" max="5377" width="51.6640625" style="1" customWidth="1"/>
    <col min="5378" max="5378" width="0" style="1" hidden="1" customWidth="1"/>
    <col min="5379" max="5379" width="9" style="1" customWidth="1"/>
    <col min="5380" max="5380" width="12.88671875" style="1" customWidth="1"/>
    <col min="5381" max="5381" width="10.109375" style="1" customWidth="1"/>
    <col min="5382" max="5382" width="12.88671875" style="1" customWidth="1"/>
    <col min="5383" max="5383" width="9.6640625" style="1" customWidth="1"/>
    <col min="5384" max="5384" width="13.44140625" style="1" customWidth="1"/>
    <col min="5385" max="5385" width="11.33203125" style="1" customWidth="1"/>
    <col min="5386" max="5386" width="15.33203125" style="1" customWidth="1"/>
    <col min="5387" max="5387" width="22" style="1" customWidth="1"/>
    <col min="5388" max="5631" width="9.109375" style="1"/>
    <col min="5632" max="5632" width="4.5546875" style="1" bestFit="1" customWidth="1"/>
    <col min="5633" max="5633" width="51.6640625" style="1" customWidth="1"/>
    <col min="5634" max="5634" width="0" style="1" hidden="1" customWidth="1"/>
    <col min="5635" max="5635" width="9" style="1" customWidth="1"/>
    <col min="5636" max="5636" width="12.88671875" style="1" customWidth="1"/>
    <col min="5637" max="5637" width="10.109375" style="1" customWidth="1"/>
    <col min="5638" max="5638" width="12.88671875" style="1" customWidth="1"/>
    <col min="5639" max="5639" width="9.6640625" style="1" customWidth="1"/>
    <col min="5640" max="5640" width="13.44140625" style="1" customWidth="1"/>
    <col min="5641" max="5641" width="11.33203125" style="1" customWidth="1"/>
    <col min="5642" max="5642" width="15.33203125" style="1" customWidth="1"/>
    <col min="5643" max="5643" width="22" style="1" customWidth="1"/>
    <col min="5644" max="5887" width="9.109375" style="1"/>
    <col min="5888" max="5888" width="4.5546875" style="1" bestFit="1" customWidth="1"/>
    <col min="5889" max="5889" width="51.6640625" style="1" customWidth="1"/>
    <col min="5890" max="5890" width="0" style="1" hidden="1" customWidth="1"/>
    <col min="5891" max="5891" width="9" style="1" customWidth="1"/>
    <col min="5892" max="5892" width="12.88671875" style="1" customWidth="1"/>
    <col min="5893" max="5893" width="10.109375" style="1" customWidth="1"/>
    <col min="5894" max="5894" width="12.88671875" style="1" customWidth="1"/>
    <col min="5895" max="5895" width="9.6640625" style="1" customWidth="1"/>
    <col min="5896" max="5896" width="13.44140625" style="1" customWidth="1"/>
    <col min="5897" max="5897" width="11.33203125" style="1" customWidth="1"/>
    <col min="5898" max="5898" width="15.33203125" style="1" customWidth="1"/>
    <col min="5899" max="5899" width="22" style="1" customWidth="1"/>
    <col min="5900" max="6143" width="9.109375" style="1"/>
    <col min="6144" max="6144" width="4.5546875" style="1" bestFit="1" customWidth="1"/>
    <col min="6145" max="6145" width="51.6640625" style="1" customWidth="1"/>
    <col min="6146" max="6146" width="0" style="1" hidden="1" customWidth="1"/>
    <col min="6147" max="6147" width="9" style="1" customWidth="1"/>
    <col min="6148" max="6148" width="12.88671875" style="1" customWidth="1"/>
    <col min="6149" max="6149" width="10.109375" style="1" customWidth="1"/>
    <col min="6150" max="6150" width="12.88671875" style="1" customWidth="1"/>
    <col min="6151" max="6151" width="9.6640625" style="1" customWidth="1"/>
    <col min="6152" max="6152" width="13.44140625" style="1" customWidth="1"/>
    <col min="6153" max="6153" width="11.33203125" style="1" customWidth="1"/>
    <col min="6154" max="6154" width="15.33203125" style="1" customWidth="1"/>
    <col min="6155" max="6155" width="22" style="1" customWidth="1"/>
    <col min="6156" max="6399" width="9.109375" style="1"/>
    <col min="6400" max="6400" width="4.5546875" style="1" bestFit="1" customWidth="1"/>
    <col min="6401" max="6401" width="51.6640625" style="1" customWidth="1"/>
    <col min="6402" max="6402" width="0" style="1" hidden="1" customWidth="1"/>
    <col min="6403" max="6403" width="9" style="1" customWidth="1"/>
    <col min="6404" max="6404" width="12.88671875" style="1" customWidth="1"/>
    <col min="6405" max="6405" width="10.109375" style="1" customWidth="1"/>
    <col min="6406" max="6406" width="12.88671875" style="1" customWidth="1"/>
    <col min="6407" max="6407" width="9.6640625" style="1" customWidth="1"/>
    <col min="6408" max="6408" width="13.44140625" style="1" customWidth="1"/>
    <col min="6409" max="6409" width="11.33203125" style="1" customWidth="1"/>
    <col min="6410" max="6410" width="15.33203125" style="1" customWidth="1"/>
    <col min="6411" max="6411" width="22" style="1" customWidth="1"/>
    <col min="6412" max="6655" width="9.109375" style="1"/>
    <col min="6656" max="6656" width="4.5546875" style="1" bestFit="1" customWidth="1"/>
    <col min="6657" max="6657" width="51.6640625" style="1" customWidth="1"/>
    <col min="6658" max="6658" width="0" style="1" hidden="1" customWidth="1"/>
    <col min="6659" max="6659" width="9" style="1" customWidth="1"/>
    <col min="6660" max="6660" width="12.88671875" style="1" customWidth="1"/>
    <col min="6661" max="6661" width="10.109375" style="1" customWidth="1"/>
    <col min="6662" max="6662" width="12.88671875" style="1" customWidth="1"/>
    <col min="6663" max="6663" width="9.6640625" style="1" customWidth="1"/>
    <col min="6664" max="6664" width="13.44140625" style="1" customWidth="1"/>
    <col min="6665" max="6665" width="11.33203125" style="1" customWidth="1"/>
    <col min="6666" max="6666" width="15.33203125" style="1" customWidth="1"/>
    <col min="6667" max="6667" width="22" style="1" customWidth="1"/>
    <col min="6668" max="6911" width="9.109375" style="1"/>
    <col min="6912" max="6912" width="4.5546875" style="1" bestFit="1" customWidth="1"/>
    <col min="6913" max="6913" width="51.6640625" style="1" customWidth="1"/>
    <col min="6914" max="6914" width="0" style="1" hidden="1" customWidth="1"/>
    <col min="6915" max="6915" width="9" style="1" customWidth="1"/>
    <col min="6916" max="6916" width="12.88671875" style="1" customWidth="1"/>
    <col min="6917" max="6917" width="10.109375" style="1" customWidth="1"/>
    <col min="6918" max="6918" width="12.88671875" style="1" customWidth="1"/>
    <col min="6919" max="6919" width="9.6640625" style="1" customWidth="1"/>
    <col min="6920" max="6920" width="13.44140625" style="1" customWidth="1"/>
    <col min="6921" max="6921" width="11.33203125" style="1" customWidth="1"/>
    <col min="6922" max="6922" width="15.33203125" style="1" customWidth="1"/>
    <col min="6923" max="6923" width="22" style="1" customWidth="1"/>
    <col min="6924" max="7167" width="9.109375" style="1"/>
    <col min="7168" max="7168" width="4.5546875" style="1" bestFit="1" customWidth="1"/>
    <col min="7169" max="7169" width="51.6640625" style="1" customWidth="1"/>
    <col min="7170" max="7170" width="0" style="1" hidden="1" customWidth="1"/>
    <col min="7171" max="7171" width="9" style="1" customWidth="1"/>
    <col min="7172" max="7172" width="12.88671875" style="1" customWidth="1"/>
    <col min="7173" max="7173" width="10.109375" style="1" customWidth="1"/>
    <col min="7174" max="7174" width="12.88671875" style="1" customWidth="1"/>
    <col min="7175" max="7175" width="9.6640625" style="1" customWidth="1"/>
    <col min="7176" max="7176" width="13.44140625" style="1" customWidth="1"/>
    <col min="7177" max="7177" width="11.33203125" style="1" customWidth="1"/>
    <col min="7178" max="7178" width="15.33203125" style="1" customWidth="1"/>
    <col min="7179" max="7179" width="22" style="1" customWidth="1"/>
    <col min="7180" max="7423" width="9.109375" style="1"/>
    <col min="7424" max="7424" width="4.5546875" style="1" bestFit="1" customWidth="1"/>
    <col min="7425" max="7425" width="51.6640625" style="1" customWidth="1"/>
    <col min="7426" max="7426" width="0" style="1" hidden="1" customWidth="1"/>
    <col min="7427" max="7427" width="9" style="1" customWidth="1"/>
    <col min="7428" max="7428" width="12.88671875" style="1" customWidth="1"/>
    <col min="7429" max="7429" width="10.109375" style="1" customWidth="1"/>
    <col min="7430" max="7430" width="12.88671875" style="1" customWidth="1"/>
    <col min="7431" max="7431" width="9.6640625" style="1" customWidth="1"/>
    <col min="7432" max="7432" width="13.44140625" style="1" customWidth="1"/>
    <col min="7433" max="7433" width="11.33203125" style="1" customWidth="1"/>
    <col min="7434" max="7434" width="15.33203125" style="1" customWidth="1"/>
    <col min="7435" max="7435" width="22" style="1" customWidth="1"/>
    <col min="7436" max="7679" width="9.109375" style="1"/>
    <col min="7680" max="7680" width="4.5546875" style="1" bestFit="1" customWidth="1"/>
    <col min="7681" max="7681" width="51.6640625" style="1" customWidth="1"/>
    <col min="7682" max="7682" width="0" style="1" hidden="1" customWidth="1"/>
    <col min="7683" max="7683" width="9" style="1" customWidth="1"/>
    <col min="7684" max="7684" width="12.88671875" style="1" customWidth="1"/>
    <col min="7685" max="7685" width="10.109375" style="1" customWidth="1"/>
    <col min="7686" max="7686" width="12.88671875" style="1" customWidth="1"/>
    <col min="7687" max="7687" width="9.6640625" style="1" customWidth="1"/>
    <col min="7688" max="7688" width="13.44140625" style="1" customWidth="1"/>
    <col min="7689" max="7689" width="11.33203125" style="1" customWidth="1"/>
    <col min="7690" max="7690" width="15.33203125" style="1" customWidth="1"/>
    <col min="7691" max="7691" width="22" style="1" customWidth="1"/>
    <col min="7692" max="7935" width="9.109375" style="1"/>
    <col min="7936" max="7936" width="4.5546875" style="1" bestFit="1" customWidth="1"/>
    <col min="7937" max="7937" width="51.6640625" style="1" customWidth="1"/>
    <col min="7938" max="7938" width="0" style="1" hidden="1" customWidth="1"/>
    <col min="7939" max="7939" width="9" style="1" customWidth="1"/>
    <col min="7940" max="7940" width="12.88671875" style="1" customWidth="1"/>
    <col min="7941" max="7941" width="10.109375" style="1" customWidth="1"/>
    <col min="7942" max="7942" width="12.88671875" style="1" customWidth="1"/>
    <col min="7943" max="7943" width="9.6640625" style="1" customWidth="1"/>
    <col min="7944" max="7944" width="13.44140625" style="1" customWidth="1"/>
    <col min="7945" max="7945" width="11.33203125" style="1" customWidth="1"/>
    <col min="7946" max="7946" width="15.33203125" style="1" customWidth="1"/>
    <col min="7947" max="7947" width="22" style="1" customWidth="1"/>
    <col min="7948" max="8191" width="9.109375" style="1"/>
    <col min="8192" max="8192" width="4.5546875" style="1" bestFit="1" customWidth="1"/>
    <col min="8193" max="8193" width="51.6640625" style="1" customWidth="1"/>
    <col min="8194" max="8194" width="0" style="1" hidden="1" customWidth="1"/>
    <col min="8195" max="8195" width="9" style="1" customWidth="1"/>
    <col min="8196" max="8196" width="12.88671875" style="1" customWidth="1"/>
    <col min="8197" max="8197" width="10.109375" style="1" customWidth="1"/>
    <col min="8198" max="8198" width="12.88671875" style="1" customWidth="1"/>
    <col min="8199" max="8199" width="9.6640625" style="1" customWidth="1"/>
    <col min="8200" max="8200" width="13.44140625" style="1" customWidth="1"/>
    <col min="8201" max="8201" width="11.33203125" style="1" customWidth="1"/>
    <col min="8202" max="8202" width="15.33203125" style="1" customWidth="1"/>
    <col min="8203" max="8203" width="22" style="1" customWidth="1"/>
    <col min="8204" max="8447" width="9.109375" style="1"/>
    <col min="8448" max="8448" width="4.5546875" style="1" bestFit="1" customWidth="1"/>
    <col min="8449" max="8449" width="51.6640625" style="1" customWidth="1"/>
    <col min="8450" max="8450" width="0" style="1" hidden="1" customWidth="1"/>
    <col min="8451" max="8451" width="9" style="1" customWidth="1"/>
    <col min="8452" max="8452" width="12.88671875" style="1" customWidth="1"/>
    <col min="8453" max="8453" width="10.109375" style="1" customWidth="1"/>
    <col min="8454" max="8454" width="12.88671875" style="1" customWidth="1"/>
    <col min="8455" max="8455" width="9.6640625" style="1" customWidth="1"/>
    <col min="8456" max="8456" width="13.44140625" style="1" customWidth="1"/>
    <col min="8457" max="8457" width="11.33203125" style="1" customWidth="1"/>
    <col min="8458" max="8458" width="15.33203125" style="1" customWidth="1"/>
    <col min="8459" max="8459" width="22" style="1" customWidth="1"/>
    <col min="8460" max="8703" width="9.109375" style="1"/>
    <col min="8704" max="8704" width="4.5546875" style="1" bestFit="1" customWidth="1"/>
    <col min="8705" max="8705" width="51.6640625" style="1" customWidth="1"/>
    <col min="8706" max="8706" width="0" style="1" hidden="1" customWidth="1"/>
    <col min="8707" max="8707" width="9" style="1" customWidth="1"/>
    <col min="8708" max="8708" width="12.88671875" style="1" customWidth="1"/>
    <col min="8709" max="8709" width="10.109375" style="1" customWidth="1"/>
    <col min="8710" max="8710" width="12.88671875" style="1" customWidth="1"/>
    <col min="8711" max="8711" width="9.6640625" style="1" customWidth="1"/>
    <col min="8712" max="8712" width="13.44140625" style="1" customWidth="1"/>
    <col min="8713" max="8713" width="11.33203125" style="1" customWidth="1"/>
    <col min="8714" max="8714" width="15.33203125" style="1" customWidth="1"/>
    <col min="8715" max="8715" width="22" style="1" customWidth="1"/>
    <col min="8716" max="8959" width="9.109375" style="1"/>
    <col min="8960" max="8960" width="4.5546875" style="1" bestFit="1" customWidth="1"/>
    <col min="8961" max="8961" width="51.6640625" style="1" customWidth="1"/>
    <col min="8962" max="8962" width="0" style="1" hidden="1" customWidth="1"/>
    <col min="8963" max="8963" width="9" style="1" customWidth="1"/>
    <col min="8964" max="8964" width="12.88671875" style="1" customWidth="1"/>
    <col min="8965" max="8965" width="10.109375" style="1" customWidth="1"/>
    <col min="8966" max="8966" width="12.88671875" style="1" customWidth="1"/>
    <col min="8967" max="8967" width="9.6640625" style="1" customWidth="1"/>
    <col min="8968" max="8968" width="13.44140625" style="1" customWidth="1"/>
    <col min="8969" max="8969" width="11.33203125" style="1" customWidth="1"/>
    <col min="8970" max="8970" width="15.33203125" style="1" customWidth="1"/>
    <col min="8971" max="8971" width="22" style="1" customWidth="1"/>
    <col min="8972" max="9215" width="9.109375" style="1"/>
    <col min="9216" max="9216" width="4.5546875" style="1" bestFit="1" customWidth="1"/>
    <col min="9217" max="9217" width="51.6640625" style="1" customWidth="1"/>
    <col min="9218" max="9218" width="0" style="1" hidden="1" customWidth="1"/>
    <col min="9219" max="9219" width="9" style="1" customWidth="1"/>
    <col min="9220" max="9220" width="12.88671875" style="1" customWidth="1"/>
    <col min="9221" max="9221" width="10.109375" style="1" customWidth="1"/>
    <col min="9222" max="9222" width="12.88671875" style="1" customWidth="1"/>
    <col min="9223" max="9223" width="9.6640625" style="1" customWidth="1"/>
    <col min="9224" max="9224" width="13.44140625" style="1" customWidth="1"/>
    <col min="9225" max="9225" width="11.33203125" style="1" customWidth="1"/>
    <col min="9226" max="9226" width="15.33203125" style="1" customWidth="1"/>
    <col min="9227" max="9227" width="22" style="1" customWidth="1"/>
    <col min="9228" max="9471" width="9.109375" style="1"/>
    <col min="9472" max="9472" width="4.5546875" style="1" bestFit="1" customWidth="1"/>
    <col min="9473" max="9473" width="51.6640625" style="1" customWidth="1"/>
    <col min="9474" max="9474" width="0" style="1" hidden="1" customWidth="1"/>
    <col min="9475" max="9475" width="9" style="1" customWidth="1"/>
    <col min="9476" max="9476" width="12.88671875" style="1" customWidth="1"/>
    <col min="9477" max="9477" width="10.109375" style="1" customWidth="1"/>
    <col min="9478" max="9478" width="12.88671875" style="1" customWidth="1"/>
    <col min="9479" max="9479" width="9.6640625" style="1" customWidth="1"/>
    <col min="9480" max="9480" width="13.44140625" style="1" customWidth="1"/>
    <col min="9481" max="9481" width="11.33203125" style="1" customWidth="1"/>
    <col min="9482" max="9482" width="15.33203125" style="1" customWidth="1"/>
    <col min="9483" max="9483" width="22" style="1" customWidth="1"/>
    <col min="9484" max="9727" width="9.109375" style="1"/>
    <col min="9728" max="9728" width="4.5546875" style="1" bestFit="1" customWidth="1"/>
    <col min="9729" max="9729" width="51.6640625" style="1" customWidth="1"/>
    <col min="9730" max="9730" width="0" style="1" hidden="1" customWidth="1"/>
    <col min="9731" max="9731" width="9" style="1" customWidth="1"/>
    <col min="9732" max="9732" width="12.88671875" style="1" customWidth="1"/>
    <col min="9733" max="9733" width="10.109375" style="1" customWidth="1"/>
    <col min="9734" max="9734" width="12.88671875" style="1" customWidth="1"/>
    <col min="9735" max="9735" width="9.6640625" style="1" customWidth="1"/>
    <col min="9736" max="9736" width="13.44140625" style="1" customWidth="1"/>
    <col min="9737" max="9737" width="11.33203125" style="1" customWidth="1"/>
    <col min="9738" max="9738" width="15.33203125" style="1" customWidth="1"/>
    <col min="9739" max="9739" width="22" style="1" customWidth="1"/>
    <col min="9740" max="9983" width="9.109375" style="1"/>
    <col min="9984" max="9984" width="4.5546875" style="1" bestFit="1" customWidth="1"/>
    <col min="9985" max="9985" width="51.6640625" style="1" customWidth="1"/>
    <col min="9986" max="9986" width="0" style="1" hidden="1" customWidth="1"/>
    <col min="9987" max="9987" width="9" style="1" customWidth="1"/>
    <col min="9988" max="9988" width="12.88671875" style="1" customWidth="1"/>
    <col min="9989" max="9989" width="10.109375" style="1" customWidth="1"/>
    <col min="9990" max="9990" width="12.88671875" style="1" customWidth="1"/>
    <col min="9991" max="9991" width="9.6640625" style="1" customWidth="1"/>
    <col min="9992" max="9992" width="13.44140625" style="1" customWidth="1"/>
    <col min="9993" max="9993" width="11.33203125" style="1" customWidth="1"/>
    <col min="9994" max="9994" width="15.33203125" style="1" customWidth="1"/>
    <col min="9995" max="9995" width="22" style="1" customWidth="1"/>
    <col min="9996" max="10239" width="9.109375" style="1"/>
    <col min="10240" max="10240" width="4.5546875" style="1" bestFit="1" customWidth="1"/>
    <col min="10241" max="10241" width="51.6640625" style="1" customWidth="1"/>
    <col min="10242" max="10242" width="0" style="1" hidden="1" customWidth="1"/>
    <col min="10243" max="10243" width="9" style="1" customWidth="1"/>
    <col min="10244" max="10244" width="12.88671875" style="1" customWidth="1"/>
    <col min="10245" max="10245" width="10.109375" style="1" customWidth="1"/>
    <col min="10246" max="10246" width="12.88671875" style="1" customWidth="1"/>
    <col min="10247" max="10247" width="9.6640625" style="1" customWidth="1"/>
    <col min="10248" max="10248" width="13.44140625" style="1" customWidth="1"/>
    <col min="10249" max="10249" width="11.33203125" style="1" customWidth="1"/>
    <col min="10250" max="10250" width="15.33203125" style="1" customWidth="1"/>
    <col min="10251" max="10251" width="22" style="1" customWidth="1"/>
    <col min="10252" max="10495" width="9.109375" style="1"/>
    <col min="10496" max="10496" width="4.5546875" style="1" bestFit="1" customWidth="1"/>
    <col min="10497" max="10497" width="51.6640625" style="1" customWidth="1"/>
    <col min="10498" max="10498" width="0" style="1" hidden="1" customWidth="1"/>
    <col min="10499" max="10499" width="9" style="1" customWidth="1"/>
    <col min="10500" max="10500" width="12.88671875" style="1" customWidth="1"/>
    <col min="10501" max="10501" width="10.109375" style="1" customWidth="1"/>
    <col min="10502" max="10502" width="12.88671875" style="1" customWidth="1"/>
    <col min="10503" max="10503" width="9.6640625" style="1" customWidth="1"/>
    <col min="10504" max="10504" width="13.44140625" style="1" customWidth="1"/>
    <col min="10505" max="10505" width="11.33203125" style="1" customWidth="1"/>
    <col min="10506" max="10506" width="15.33203125" style="1" customWidth="1"/>
    <col min="10507" max="10507" width="22" style="1" customWidth="1"/>
    <col min="10508" max="10751" width="9.109375" style="1"/>
    <col min="10752" max="10752" width="4.5546875" style="1" bestFit="1" customWidth="1"/>
    <col min="10753" max="10753" width="51.6640625" style="1" customWidth="1"/>
    <col min="10754" max="10754" width="0" style="1" hidden="1" customWidth="1"/>
    <col min="10755" max="10755" width="9" style="1" customWidth="1"/>
    <col min="10756" max="10756" width="12.88671875" style="1" customWidth="1"/>
    <col min="10757" max="10757" width="10.109375" style="1" customWidth="1"/>
    <col min="10758" max="10758" width="12.88671875" style="1" customWidth="1"/>
    <col min="10759" max="10759" width="9.6640625" style="1" customWidth="1"/>
    <col min="10760" max="10760" width="13.44140625" style="1" customWidth="1"/>
    <col min="10761" max="10761" width="11.33203125" style="1" customWidth="1"/>
    <col min="10762" max="10762" width="15.33203125" style="1" customWidth="1"/>
    <col min="10763" max="10763" width="22" style="1" customWidth="1"/>
    <col min="10764" max="11007" width="9.109375" style="1"/>
    <col min="11008" max="11008" width="4.5546875" style="1" bestFit="1" customWidth="1"/>
    <col min="11009" max="11009" width="51.6640625" style="1" customWidth="1"/>
    <col min="11010" max="11010" width="0" style="1" hidden="1" customWidth="1"/>
    <col min="11011" max="11011" width="9" style="1" customWidth="1"/>
    <col min="11012" max="11012" width="12.88671875" style="1" customWidth="1"/>
    <col min="11013" max="11013" width="10.109375" style="1" customWidth="1"/>
    <col min="11014" max="11014" width="12.88671875" style="1" customWidth="1"/>
    <col min="11015" max="11015" width="9.6640625" style="1" customWidth="1"/>
    <col min="11016" max="11016" width="13.44140625" style="1" customWidth="1"/>
    <col min="11017" max="11017" width="11.33203125" style="1" customWidth="1"/>
    <col min="11018" max="11018" width="15.33203125" style="1" customWidth="1"/>
    <col min="11019" max="11019" width="22" style="1" customWidth="1"/>
    <col min="11020" max="11263" width="9.109375" style="1"/>
    <col min="11264" max="11264" width="4.5546875" style="1" bestFit="1" customWidth="1"/>
    <col min="11265" max="11265" width="51.6640625" style="1" customWidth="1"/>
    <col min="11266" max="11266" width="0" style="1" hidden="1" customWidth="1"/>
    <col min="11267" max="11267" width="9" style="1" customWidth="1"/>
    <col min="11268" max="11268" width="12.88671875" style="1" customWidth="1"/>
    <col min="11269" max="11269" width="10.109375" style="1" customWidth="1"/>
    <col min="11270" max="11270" width="12.88671875" style="1" customWidth="1"/>
    <col min="11271" max="11271" width="9.6640625" style="1" customWidth="1"/>
    <col min="11272" max="11272" width="13.44140625" style="1" customWidth="1"/>
    <col min="11273" max="11273" width="11.33203125" style="1" customWidth="1"/>
    <col min="11274" max="11274" width="15.33203125" style="1" customWidth="1"/>
    <col min="11275" max="11275" width="22" style="1" customWidth="1"/>
    <col min="11276" max="11519" width="9.109375" style="1"/>
    <col min="11520" max="11520" width="4.5546875" style="1" bestFit="1" customWidth="1"/>
    <col min="11521" max="11521" width="51.6640625" style="1" customWidth="1"/>
    <col min="11522" max="11522" width="0" style="1" hidden="1" customWidth="1"/>
    <col min="11523" max="11523" width="9" style="1" customWidth="1"/>
    <col min="11524" max="11524" width="12.88671875" style="1" customWidth="1"/>
    <col min="11525" max="11525" width="10.109375" style="1" customWidth="1"/>
    <col min="11526" max="11526" width="12.88671875" style="1" customWidth="1"/>
    <col min="11527" max="11527" width="9.6640625" style="1" customWidth="1"/>
    <col min="11528" max="11528" width="13.44140625" style="1" customWidth="1"/>
    <col min="11529" max="11529" width="11.33203125" style="1" customWidth="1"/>
    <col min="11530" max="11530" width="15.33203125" style="1" customWidth="1"/>
    <col min="11531" max="11531" width="22" style="1" customWidth="1"/>
    <col min="11532" max="11775" width="9.109375" style="1"/>
    <col min="11776" max="11776" width="4.5546875" style="1" bestFit="1" customWidth="1"/>
    <col min="11777" max="11777" width="51.6640625" style="1" customWidth="1"/>
    <col min="11778" max="11778" width="0" style="1" hidden="1" customWidth="1"/>
    <col min="11779" max="11779" width="9" style="1" customWidth="1"/>
    <col min="11780" max="11780" width="12.88671875" style="1" customWidth="1"/>
    <col min="11781" max="11781" width="10.109375" style="1" customWidth="1"/>
    <col min="11782" max="11782" width="12.88671875" style="1" customWidth="1"/>
    <col min="11783" max="11783" width="9.6640625" style="1" customWidth="1"/>
    <col min="11784" max="11784" width="13.44140625" style="1" customWidth="1"/>
    <col min="11785" max="11785" width="11.33203125" style="1" customWidth="1"/>
    <col min="11786" max="11786" width="15.33203125" style="1" customWidth="1"/>
    <col min="11787" max="11787" width="22" style="1" customWidth="1"/>
    <col min="11788" max="12031" width="9.109375" style="1"/>
    <col min="12032" max="12032" width="4.5546875" style="1" bestFit="1" customWidth="1"/>
    <col min="12033" max="12033" width="51.6640625" style="1" customWidth="1"/>
    <col min="12034" max="12034" width="0" style="1" hidden="1" customWidth="1"/>
    <col min="12035" max="12035" width="9" style="1" customWidth="1"/>
    <col min="12036" max="12036" width="12.88671875" style="1" customWidth="1"/>
    <col min="12037" max="12037" width="10.109375" style="1" customWidth="1"/>
    <col min="12038" max="12038" width="12.88671875" style="1" customWidth="1"/>
    <col min="12039" max="12039" width="9.6640625" style="1" customWidth="1"/>
    <col min="12040" max="12040" width="13.44140625" style="1" customWidth="1"/>
    <col min="12041" max="12041" width="11.33203125" style="1" customWidth="1"/>
    <col min="12042" max="12042" width="15.33203125" style="1" customWidth="1"/>
    <col min="12043" max="12043" width="22" style="1" customWidth="1"/>
    <col min="12044" max="12287" width="9.109375" style="1"/>
    <col min="12288" max="12288" width="4.5546875" style="1" bestFit="1" customWidth="1"/>
    <col min="12289" max="12289" width="51.6640625" style="1" customWidth="1"/>
    <col min="12290" max="12290" width="0" style="1" hidden="1" customWidth="1"/>
    <col min="12291" max="12291" width="9" style="1" customWidth="1"/>
    <col min="12292" max="12292" width="12.88671875" style="1" customWidth="1"/>
    <col min="12293" max="12293" width="10.109375" style="1" customWidth="1"/>
    <col min="12294" max="12294" width="12.88671875" style="1" customWidth="1"/>
    <col min="12295" max="12295" width="9.6640625" style="1" customWidth="1"/>
    <col min="12296" max="12296" width="13.44140625" style="1" customWidth="1"/>
    <col min="12297" max="12297" width="11.33203125" style="1" customWidth="1"/>
    <col min="12298" max="12298" width="15.33203125" style="1" customWidth="1"/>
    <col min="12299" max="12299" width="22" style="1" customWidth="1"/>
    <col min="12300" max="12543" width="9.109375" style="1"/>
    <col min="12544" max="12544" width="4.5546875" style="1" bestFit="1" customWidth="1"/>
    <col min="12545" max="12545" width="51.6640625" style="1" customWidth="1"/>
    <col min="12546" max="12546" width="0" style="1" hidden="1" customWidth="1"/>
    <col min="12547" max="12547" width="9" style="1" customWidth="1"/>
    <col min="12548" max="12548" width="12.88671875" style="1" customWidth="1"/>
    <col min="12549" max="12549" width="10.109375" style="1" customWidth="1"/>
    <col min="12550" max="12550" width="12.88671875" style="1" customWidth="1"/>
    <col min="12551" max="12551" width="9.6640625" style="1" customWidth="1"/>
    <col min="12552" max="12552" width="13.44140625" style="1" customWidth="1"/>
    <col min="12553" max="12553" width="11.33203125" style="1" customWidth="1"/>
    <col min="12554" max="12554" width="15.33203125" style="1" customWidth="1"/>
    <col min="12555" max="12555" width="22" style="1" customWidth="1"/>
    <col min="12556" max="12799" width="9.109375" style="1"/>
    <col min="12800" max="12800" width="4.5546875" style="1" bestFit="1" customWidth="1"/>
    <col min="12801" max="12801" width="51.6640625" style="1" customWidth="1"/>
    <col min="12802" max="12802" width="0" style="1" hidden="1" customWidth="1"/>
    <col min="12803" max="12803" width="9" style="1" customWidth="1"/>
    <col min="12804" max="12804" width="12.88671875" style="1" customWidth="1"/>
    <col min="12805" max="12805" width="10.109375" style="1" customWidth="1"/>
    <col min="12806" max="12806" width="12.88671875" style="1" customWidth="1"/>
    <col min="12807" max="12807" width="9.6640625" style="1" customWidth="1"/>
    <col min="12808" max="12808" width="13.44140625" style="1" customWidth="1"/>
    <col min="12809" max="12809" width="11.33203125" style="1" customWidth="1"/>
    <col min="12810" max="12810" width="15.33203125" style="1" customWidth="1"/>
    <col min="12811" max="12811" width="22" style="1" customWidth="1"/>
    <col min="12812" max="13055" width="9.109375" style="1"/>
    <col min="13056" max="13056" width="4.5546875" style="1" bestFit="1" customWidth="1"/>
    <col min="13057" max="13057" width="51.6640625" style="1" customWidth="1"/>
    <col min="13058" max="13058" width="0" style="1" hidden="1" customWidth="1"/>
    <col min="13059" max="13059" width="9" style="1" customWidth="1"/>
    <col min="13060" max="13060" width="12.88671875" style="1" customWidth="1"/>
    <col min="13061" max="13061" width="10.109375" style="1" customWidth="1"/>
    <col min="13062" max="13062" width="12.88671875" style="1" customWidth="1"/>
    <col min="13063" max="13063" width="9.6640625" style="1" customWidth="1"/>
    <col min="13064" max="13064" width="13.44140625" style="1" customWidth="1"/>
    <col min="13065" max="13065" width="11.33203125" style="1" customWidth="1"/>
    <col min="13066" max="13066" width="15.33203125" style="1" customWidth="1"/>
    <col min="13067" max="13067" width="22" style="1" customWidth="1"/>
    <col min="13068" max="13311" width="9.109375" style="1"/>
    <col min="13312" max="13312" width="4.5546875" style="1" bestFit="1" customWidth="1"/>
    <col min="13313" max="13313" width="51.6640625" style="1" customWidth="1"/>
    <col min="13314" max="13314" width="0" style="1" hidden="1" customWidth="1"/>
    <col min="13315" max="13315" width="9" style="1" customWidth="1"/>
    <col min="13316" max="13316" width="12.88671875" style="1" customWidth="1"/>
    <col min="13317" max="13317" width="10.109375" style="1" customWidth="1"/>
    <col min="13318" max="13318" width="12.88671875" style="1" customWidth="1"/>
    <col min="13319" max="13319" width="9.6640625" style="1" customWidth="1"/>
    <col min="13320" max="13320" width="13.44140625" style="1" customWidth="1"/>
    <col min="13321" max="13321" width="11.33203125" style="1" customWidth="1"/>
    <col min="13322" max="13322" width="15.33203125" style="1" customWidth="1"/>
    <col min="13323" max="13323" width="22" style="1" customWidth="1"/>
    <col min="13324" max="13567" width="9.109375" style="1"/>
    <col min="13568" max="13568" width="4.5546875" style="1" bestFit="1" customWidth="1"/>
    <col min="13569" max="13569" width="51.6640625" style="1" customWidth="1"/>
    <col min="13570" max="13570" width="0" style="1" hidden="1" customWidth="1"/>
    <col min="13571" max="13571" width="9" style="1" customWidth="1"/>
    <col min="13572" max="13572" width="12.88671875" style="1" customWidth="1"/>
    <col min="13573" max="13573" width="10.109375" style="1" customWidth="1"/>
    <col min="13574" max="13574" width="12.88671875" style="1" customWidth="1"/>
    <col min="13575" max="13575" width="9.6640625" style="1" customWidth="1"/>
    <col min="13576" max="13576" width="13.44140625" style="1" customWidth="1"/>
    <col min="13577" max="13577" width="11.33203125" style="1" customWidth="1"/>
    <col min="13578" max="13578" width="15.33203125" style="1" customWidth="1"/>
    <col min="13579" max="13579" width="22" style="1" customWidth="1"/>
    <col min="13580" max="13823" width="9.109375" style="1"/>
    <col min="13824" max="13824" width="4.5546875" style="1" bestFit="1" customWidth="1"/>
    <col min="13825" max="13825" width="51.6640625" style="1" customWidth="1"/>
    <col min="13826" max="13826" width="0" style="1" hidden="1" customWidth="1"/>
    <col min="13827" max="13827" width="9" style="1" customWidth="1"/>
    <col min="13828" max="13828" width="12.88671875" style="1" customWidth="1"/>
    <col min="13829" max="13829" width="10.109375" style="1" customWidth="1"/>
    <col min="13830" max="13830" width="12.88671875" style="1" customWidth="1"/>
    <col min="13831" max="13831" width="9.6640625" style="1" customWidth="1"/>
    <col min="13832" max="13832" width="13.44140625" style="1" customWidth="1"/>
    <col min="13833" max="13833" width="11.33203125" style="1" customWidth="1"/>
    <col min="13834" max="13834" width="15.33203125" style="1" customWidth="1"/>
    <col min="13835" max="13835" width="22" style="1" customWidth="1"/>
    <col min="13836" max="14079" width="9.109375" style="1"/>
    <col min="14080" max="14080" width="4.5546875" style="1" bestFit="1" customWidth="1"/>
    <col min="14081" max="14081" width="51.6640625" style="1" customWidth="1"/>
    <col min="14082" max="14082" width="0" style="1" hidden="1" customWidth="1"/>
    <col min="14083" max="14083" width="9" style="1" customWidth="1"/>
    <col min="14084" max="14084" width="12.88671875" style="1" customWidth="1"/>
    <col min="14085" max="14085" width="10.109375" style="1" customWidth="1"/>
    <col min="14086" max="14086" width="12.88671875" style="1" customWidth="1"/>
    <col min="14087" max="14087" width="9.6640625" style="1" customWidth="1"/>
    <col min="14088" max="14088" width="13.44140625" style="1" customWidth="1"/>
    <col min="14089" max="14089" width="11.33203125" style="1" customWidth="1"/>
    <col min="14090" max="14090" width="15.33203125" style="1" customWidth="1"/>
    <col min="14091" max="14091" width="22" style="1" customWidth="1"/>
    <col min="14092" max="14335" width="9.109375" style="1"/>
    <col min="14336" max="14336" width="4.5546875" style="1" bestFit="1" customWidth="1"/>
    <col min="14337" max="14337" width="51.6640625" style="1" customWidth="1"/>
    <col min="14338" max="14338" width="0" style="1" hidden="1" customWidth="1"/>
    <col min="14339" max="14339" width="9" style="1" customWidth="1"/>
    <col min="14340" max="14340" width="12.88671875" style="1" customWidth="1"/>
    <col min="14341" max="14341" width="10.109375" style="1" customWidth="1"/>
    <col min="14342" max="14342" width="12.88671875" style="1" customWidth="1"/>
    <col min="14343" max="14343" width="9.6640625" style="1" customWidth="1"/>
    <col min="14344" max="14344" width="13.44140625" style="1" customWidth="1"/>
    <col min="14345" max="14345" width="11.33203125" style="1" customWidth="1"/>
    <col min="14346" max="14346" width="15.33203125" style="1" customWidth="1"/>
    <col min="14347" max="14347" width="22" style="1" customWidth="1"/>
    <col min="14348" max="14591" width="9.109375" style="1"/>
    <col min="14592" max="14592" width="4.5546875" style="1" bestFit="1" customWidth="1"/>
    <col min="14593" max="14593" width="51.6640625" style="1" customWidth="1"/>
    <col min="14594" max="14594" width="0" style="1" hidden="1" customWidth="1"/>
    <col min="14595" max="14595" width="9" style="1" customWidth="1"/>
    <col min="14596" max="14596" width="12.88671875" style="1" customWidth="1"/>
    <col min="14597" max="14597" width="10.109375" style="1" customWidth="1"/>
    <col min="14598" max="14598" width="12.88671875" style="1" customWidth="1"/>
    <col min="14599" max="14599" width="9.6640625" style="1" customWidth="1"/>
    <col min="14600" max="14600" width="13.44140625" style="1" customWidth="1"/>
    <col min="14601" max="14601" width="11.33203125" style="1" customWidth="1"/>
    <col min="14602" max="14602" width="15.33203125" style="1" customWidth="1"/>
    <col min="14603" max="14603" width="22" style="1" customWidth="1"/>
    <col min="14604" max="14847" width="9.109375" style="1"/>
    <col min="14848" max="14848" width="4.5546875" style="1" bestFit="1" customWidth="1"/>
    <col min="14849" max="14849" width="51.6640625" style="1" customWidth="1"/>
    <col min="14850" max="14850" width="0" style="1" hidden="1" customWidth="1"/>
    <col min="14851" max="14851" width="9" style="1" customWidth="1"/>
    <col min="14852" max="14852" width="12.88671875" style="1" customWidth="1"/>
    <col min="14853" max="14853" width="10.109375" style="1" customWidth="1"/>
    <col min="14854" max="14854" width="12.88671875" style="1" customWidth="1"/>
    <col min="14855" max="14855" width="9.6640625" style="1" customWidth="1"/>
    <col min="14856" max="14856" width="13.44140625" style="1" customWidth="1"/>
    <col min="14857" max="14857" width="11.33203125" style="1" customWidth="1"/>
    <col min="14858" max="14858" width="15.33203125" style="1" customWidth="1"/>
    <col min="14859" max="14859" width="22" style="1" customWidth="1"/>
    <col min="14860" max="15103" width="9.109375" style="1"/>
    <col min="15104" max="15104" width="4.5546875" style="1" bestFit="1" customWidth="1"/>
    <col min="15105" max="15105" width="51.6640625" style="1" customWidth="1"/>
    <col min="15106" max="15106" width="0" style="1" hidden="1" customWidth="1"/>
    <col min="15107" max="15107" width="9" style="1" customWidth="1"/>
    <col min="15108" max="15108" width="12.88671875" style="1" customWidth="1"/>
    <col min="15109" max="15109" width="10.109375" style="1" customWidth="1"/>
    <col min="15110" max="15110" width="12.88671875" style="1" customWidth="1"/>
    <col min="15111" max="15111" width="9.6640625" style="1" customWidth="1"/>
    <col min="15112" max="15112" width="13.44140625" style="1" customWidth="1"/>
    <col min="15113" max="15113" width="11.33203125" style="1" customWidth="1"/>
    <col min="15114" max="15114" width="15.33203125" style="1" customWidth="1"/>
    <col min="15115" max="15115" width="22" style="1" customWidth="1"/>
    <col min="15116" max="15359" width="9.109375" style="1"/>
    <col min="15360" max="15360" width="4.5546875" style="1" bestFit="1" customWidth="1"/>
    <col min="15361" max="15361" width="51.6640625" style="1" customWidth="1"/>
    <col min="15362" max="15362" width="0" style="1" hidden="1" customWidth="1"/>
    <col min="15363" max="15363" width="9" style="1" customWidth="1"/>
    <col min="15364" max="15364" width="12.88671875" style="1" customWidth="1"/>
    <col min="15365" max="15365" width="10.109375" style="1" customWidth="1"/>
    <col min="15366" max="15366" width="12.88671875" style="1" customWidth="1"/>
    <col min="15367" max="15367" width="9.6640625" style="1" customWidth="1"/>
    <col min="15368" max="15368" width="13.44140625" style="1" customWidth="1"/>
    <col min="15369" max="15369" width="11.33203125" style="1" customWidth="1"/>
    <col min="15370" max="15370" width="15.33203125" style="1" customWidth="1"/>
    <col min="15371" max="15371" width="22" style="1" customWidth="1"/>
    <col min="15372" max="15615" width="9.109375" style="1"/>
    <col min="15616" max="15616" width="4.5546875" style="1" bestFit="1" customWidth="1"/>
    <col min="15617" max="15617" width="51.6640625" style="1" customWidth="1"/>
    <col min="15618" max="15618" width="0" style="1" hidden="1" customWidth="1"/>
    <col min="15619" max="15619" width="9" style="1" customWidth="1"/>
    <col min="15620" max="15620" width="12.88671875" style="1" customWidth="1"/>
    <col min="15621" max="15621" width="10.109375" style="1" customWidth="1"/>
    <col min="15622" max="15622" width="12.88671875" style="1" customWidth="1"/>
    <col min="15623" max="15623" width="9.6640625" style="1" customWidth="1"/>
    <col min="15624" max="15624" width="13.44140625" style="1" customWidth="1"/>
    <col min="15625" max="15625" width="11.33203125" style="1" customWidth="1"/>
    <col min="15626" max="15626" width="15.33203125" style="1" customWidth="1"/>
    <col min="15627" max="15627" width="22" style="1" customWidth="1"/>
    <col min="15628" max="15871" width="9.109375" style="1"/>
    <col min="15872" max="15872" width="4.5546875" style="1" bestFit="1" customWidth="1"/>
    <col min="15873" max="15873" width="51.6640625" style="1" customWidth="1"/>
    <col min="15874" max="15874" width="0" style="1" hidden="1" customWidth="1"/>
    <col min="15875" max="15875" width="9" style="1" customWidth="1"/>
    <col min="15876" max="15876" width="12.88671875" style="1" customWidth="1"/>
    <col min="15877" max="15877" width="10.109375" style="1" customWidth="1"/>
    <col min="15878" max="15878" width="12.88671875" style="1" customWidth="1"/>
    <col min="15879" max="15879" width="9.6640625" style="1" customWidth="1"/>
    <col min="15880" max="15880" width="13.44140625" style="1" customWidth="1"/>
    <col min="15881" max="15881" width="11.33203125" style="1" customWidth="1"/>
    <col min="15882" max="15882" width="15.33203125" style="1" customWidth="1"/>
    <col min="15883" max="15883" width="22" style="1" customWidth="1"/>
    <col min="15884" max="16127" width="9.109375" style="1"/>
    <col min="16128" max="16128" width="4.5546875" style="1" bestFit="1" customWidth="1"/>
    <col min="16129" max="16129" width="51.6640625" style="1" customWidth="1"/>
    <col min="16130" max="16130" width="0" style="1" hidden="1" customWidth="1"/>
    <col min="16131" max="16131" width="9" style="1" customWidth="1"/>
    <col min="16132" max="16132" width="12.88671875" style="1" customWidth="1"/>
    <col min="16133" max="16133" width="10.109375" style="1" customWidth="1"/>
    <col min="16134" max="16134" width="12.88671875" style="1" customWidth="1"/>
    <col min="16135" max="16135" width="9.6640625" style="1" customWidth="1"/>
    <col min="16136" max="16136" width="13.44140625" style="1" customWidth="1"/>
    <col min="16137" max="16137" width="11.33203125" style="1" customWidth="1"/>
    <col min="16138" max="16138" width="15.33203125" style="1" customWidth="1"/>
    <col min="16139" max="16139" width="22" style="1" customWidth="1"/>
    <col min="16140" max="16384" width="9.109375" style="1"/>
  </cols>
  <sheetData>
    <row r="1" spans="1:10" x14ac:dyDescent="0.3">
      <c r="I1" s="2"/>
      <c r="J1" s="2"/>
    </row>
    <row r="2" spans="1:10" ht="17.399999999999999" x14ac:dyDescent="0.3">
      <c r="B2" s="3" t="s">
        <v>30</v>
      </c>
      <c r="C2" s="3"/>
      <c r="D2" s="3"/>
      <c r="E2" s="3"/>
      <c r="F2" s="3"/>
      <c r="G2" s="3"/>
      <c r="H2" s="3"/>
      <c r="I2" s="3"/>
      <c r="J2" s="3"/>
    </row>
    <row r="3" spans="1:10" x14ac:dyDescent="0.3">
      <c r="C3" s="4"/>
      <c r="D3" s="4"/>
      <c r="E3" s="4"/>
      <c r="F3" s="4"/>
      <c r="G3" s="4"/>
      <c r="H3" s="4"/>
      <c r="I3" s="4"/>
      <c r="J3" s="4"/>
    </row>
    <row r="4" spans="1:10" s="7" customFormat="1" x14ac:dyDescent="0.3">
      <c r="A4" s="5" t="s">
        <v>1</v>
      </c>
      <c r="B4" s="5" t="s">
        <v>2</v>
      </c>
      <c r="C4" s="5" t="s">
        <v>3</v>
      </c>
      <c r="D4" s="6" t="s">
        <v>4</v>
      </c>
      <c r="E4" s="6"/>
      <c r="F4" s="6" t="s">
        <v>12</v>
      </c>
      <c r="G4" s="6"/>
      <c r="H4" s="6" t="s">
        <v>31</v>
      </c>
      <c r="I4" s="6"/>
      <c r="J4" s="6"/>
    </row>
    <row r="5" spans="1:10" s="7" customFormat="1" ht="46.8" x14ac:dyDescent="0.3">
      <c r="A5" s="5"/>
      <c r="B5" s="5"/>
      <c r="C5" s="5"/>
      <c r="D5" s="8" t="s">
        <v>32</v>
      </c>
      <c r="E5" s="8" t="s">
        <v>33</v>
      </c>
      <c r="F5" s="8" t="s">
        <v>32</v>
      </c>
      <c r="G5" s="8" t="s">
        <v>33</v>
      </c>
      <c r="H5" s="8" t="s">
        <v>32</v>
      </c>
      <c r="I5" s="8" t="s">
        <v>33</v>
      </c>
      <c r="J5" s="30" t="s">
        <v>34</v>
      </c>
    </row>
    <row r="6" spans="1:10" x14ac:dyDescent="0.3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3">
      <c r="A7" s="9">
        <v>1</v>
      </c>
      <c r="B7" s="10" t="s">
        <v>13</v>
      </c>
      <c r="C7" s="11">
        <v>656.28186013926245</v>
      </c>
      <c r="D7" s="12">
        <v>1021.200205</v>
      </c>
      <c r="E7" s="12">
        <f>+D7/0.163</f>
        <v>6265.0319325153368</v>
      </c>
      <c r="F7" s="12">
        <v>1522.4</v>
      </c>
      <c r="G7" s="12">
        <f t="shared" ref="G7:G13" si="0">+F7/0.17</f>
        <v>8955.2941176470595</v>
      </c>
      <c r="H7" s="12">
        <v>4028.6</v>
      </c>
      <c r="I7" s="12">
        <f t="shared" ref="I7:I13" si="1">+H7/0.193</f>
        <v>20873.575129533678</v>
      </c>
      <c r="J7" s="12">
        <f>+I7/E7</f>
        <v>3.3317587770303962</v>
      </c>
    </row>
    <row r="8" spans="1:10" x14ac:dyDescent="0.3">
      <c r="A8" s="9">
        <v>2</v>
      </c>
      <c r="B8" s="15" t="s">
        <v>15</v>
      </c>
      <c r="C8" s="16"/>
      <c r="D8" s="12">
        <v>223.60651200000001</v>
      </c>
      <c r="E8" s="12">
        <f t="shared" ref="E8:E13" si="2">+D8/0.163</f>
        <v>1371.8190920245399</v>
      </c>
      <c r="F8" s="12">
        <v>363.1</v>
      </c>
      <c r="G8" s="12">
        <f t="shared" si="0"/>
        <v>2135.8823529411766</v>
      </c>
      <c r="H8" s="12">
        <v>1036.3</v>
      </c>
      <c r="I8" s="12">
        <f t="shared" si="1"/>
        <v>5369.4300518134714</v>
      </c>
      <c r="J8" s="12">
        <f t="shared" ref="J8:J13" si="3">+I8/E8</f>
        <v>3.914094856260697</v>
      </c>
    </row>
    <row r="9" spans="1:10" x14ac:dyDescent="0.3">
      <c r="A9" s="9">
        <v>3</v>
      </c>
      <c r="B9" s="10" t="s">
        <v>16</v>
      </c>
      <c r="C9" s="11">
        <v>362.8</v>
      </c>
      <c r="D9" s="11">
        <v>566.7487000000001</v>
      </c>
      <c r="E9" s="12">
        <f t="shared" si="2"/>
        <v>3476.9858895705524</v>
      </c>
      <c r="F9" s="12">
        <v>1250.4000000000001</v>
      </c>
      <c r="G9" s="12">
        <f t="shared" si="0"/>
        <v>7355.2941176470586</v>
      </c>
      <c r="H9" s="12">
        <v>2271.2251501300798</v>
      </c>
      <c r="I9" s="12">
        <f t="shared" si="1"/>
        <v>11768.005959223212</v>
      </c>
      <c r="J9" s="12">
        <f t="shared" si="3"/>
        <v>3.3845423401119108</v>
      </c>
    </row>
    <row r="10" spans="1:10" x14ac:dyDescent="0.3">
      <c r="A10" s="9">
        <v>4</v>
      </c>
      <c r="B10" s="15" t="s">
        <v>17</v>
      </c>
      <c r="C10" s="16"/>
      <c r="D10" s="11">
        <v>104.4</v>
      </c>
      <c r="E10" s="12">
        <f t="shared" si="2"/>
        <v>640.49079754601223</v>
      </c>
      <c r="F10" s="12">
        <v>180.06763571440203</v>
      </c>
      <c r="G10" s="12">
        <f t="shared" si="0"/>
        <v>1059.221386555306</v>
      </c>
      <c r="H10" s="12">
        <v>324.12174428592368</v>
      </c>
      <c r="I10" s="12">
        <f t="shared" si="1"/>
        <v>1679.3872760928689</v>
      </c>
      <c r="J10" s="12">
        <f t="shared" si="3"/>
        <v>2.6220318582676021</v>
      </c>
    </row>
    <row r="11" spans="1:10" x14ac:dyDescent="0.3">
      <c r="A11" s="9">
        <v>5</v>
      </c>
      <c r="B11" s="15" t="s">
        <v>18</v>
      </c>
      <c r="C11" s="11">
        <v>130</v>
      </c>
      <c r="D11" s="11">
        <v>117.1</v>
      </c>
      <c r="E11" s="12">
        <f t="shared" si="2"/>
        <v>718.40490797546011</v>
      </c>
      <c r="F11" s="12">
        <v>135.19999999999999</v>
      </c>
      <c r="G11" s="12">
        <f t="shared" si="0"/>
        <v>795.29411764705867</v>
      </c>
      <c r="H11" s="12">
        <v>256.88</v>
      </c>
      <c r="I11" s="12">
        <f t="shared" si="1"/>
        <v>1330.9844559585492</v>
      </c>
      <c r="J11" s="12">
        <f t="shared" si="3"/>
        <v>1.8526939907877329</v>
      </c>
    </row>
    <row r="12" spans="1:10" x14ac:dyDescent="0.3">
      <c r="A12" s="9">
        <v>6</v>
      </c>
      <c r="B12" s="10" t="s">
        <v>19</v>
      </c>
      <c r="C12" s="16">
        <v>204.60850000000002</v>
      </c>
      <c r="D12" s="11">
        <v>243.4</v>
      </c>
      <c r="E12" s="12">
        <f t="shared" si="2"/>
        <v>1493.2515337423313</v>
      </c>
      <c r="F12" s="12">
        <v>420.1</v>
      </c>
      <c r="G12" s="12">
        <f t="shared" si="0"/>
        <v>2471.1764705882351</v>
      </c>
      <c r="H12" s="12">
        <v>722.3</v>
      </c>
      <c r="I12" s="12">
        <f t="shared" si="1"/>
        <v>3742.487046632124</v>
      </c>
      <c r="J12" s="12">
        <f t="shared" si="3"/>
        <v>2.5062670032910281</v>
      </c>
    </row>
    <row r="13" spans="1:10" x14ac:dyDescent="0.3">
      <c r="A13" s="9">
        <v>7</v>
      </c>
      <c r="B13" s="10" t="s">
        <v>20</v>
      </c>
      <c r="C13" s="11">
        <v>202.20837419999998</v>
      </c>
      <c r="D13" s="11">
        <v>205.55262200000001</v>
      </c>
      <c r="E13" s="12">
        <f t="shared" si="2"/>
        <v>1261.0590306748466</v>
      </c>
      <c r="F13" s="12">
        <v>404.22507280870605</v>
      </c>
      <c r="G13" s="12">
        <f t="shared" si="0"/>
        <v>2377.7945459335647</v>
      </c>
      <c r="H13" s="12">
        <v>970.14017474089451</v>
      </c>
      <c r="I13" s="12">
        <f t="shared" si="1"/>
        <v>5026.633029745567</v>
      </c>
      <c r="J13" s="12">
        <f t="shared" si="3"/>
        <v>3.9860410238334372</v>
      </c>
    </row>
    <row r="14" spans="1:10" hidden="1" x14ac:dyDescent="0.3">
      <c r="A14" s="9">
        <v>8</v>
      </c>
      <c r="B14" s="10" t="s">
        <v>21</v>
      </c>
      <c r="C14" s="18">
        <v>138.3117</v>
      </c>
      <c r="D14" s="16">
        <f>+D16+D18</f>
        <v>188.68169999999998</v>
      </c>
      <c r="E14" s="16">
        <f>+E16+E18</f>
        <v>0</v>
      </c>
      <c r="F14" s="12">
        <v>208.4371418229</v>
      </c>
      <c r="G14" s="12"/>
      <c r="H14" s="12">
        <v>112.4282219949</v>
      </c>
      <c r="I14" s="12"/>
      <c r="J14" s="12">
        <v>0.59586182441063451</v>
      </c>
    </row>
    <row r="15" spans="1:10" hidden="1" x14ac:dyDescent="0.3">
      <c r="A15" s="9"/>
      <c r="B15" s="13" t="s">
        <v>14</v>
      </c>
      <c r="C15" s="18"/>
      <c r="D15" s="19" t="e">
        <f>+#REF!+#REF!</f>
        <v>#REF!</v>
      </c>
      <c r="E15" s="19" t="e">
        <f>+#REF!+#REF!</f>
        <v>#REF!</v>
      </c>
      <c r="F15" s="12">
        <v>93.412316610521501</v>
      </c>
      <c r="G15" s="12"/>
      <c r="H15" s="12">
        <v>53.938669956636318</v>
      </c>
      <c r="I15" s="12"/>
      <c r="J15" s="12"/>
    </row>
    <row r="16" spans="1:10" x14ac:dyDescent="0.3">
      <c r="A16" s="9">
        <v>8</v>
      </c>
      <c r="B16" s="10" t="s">
        <v>22</v>
      </c>
      <c r="C16" s="18">
        <v>17.760100000000001</v>
      </c>
      <c r="D16" s="11">
        <v>21.8446</v>
      </c>
      <c r="E16" s="11"/>
      <c r="F16" s="12">
        <v>39.897747688899997</v>
      </c>
      <c r="G16" s="12"/>
      <c r="H16" s="12">
        <v>58.276102464899985</v>
      </c>
      <c r="I16" s="12"/>
      <c r="J16" s="12"/>
    </row>
    <row r="17" spans="1:10" hidden="1" x14ac:dyDescent="0.3">
      <c r="A17" s="9">
        <v>10</v>
      </c>
      <c r="B17" s="15" t="s">
        <v>23</v>
      </c>
      <c r="C17" s="16"/>
      <c r="D17" s="16"/>
      <c r="E17" s="16"/>
      <c r="F17" s="12">
        <v>0</v>
      </c>
      <c r="G17" s="12"/>
      <c r="H17" s="12">
        <v>0</v>
      </c>
      <c r="I17" s="12"/>
      <c r="J17" s="12"/>
    </row>
    <row r="18" spans="1:10" x14ac:dyDescent="0.3">
      <c r="A18" s="9">
        <v>9</v>
      </c>
      <c r="B18" s="10" t="s">
        <v>24</v>
      </c>
      <c r="C18" s="16">
        <v>120.55159999999999</v>
      </c>
      <c r="D18" s="11">
        <v>166.83709999999999</v>
      </c>
      <c r="E18" s="11"/>
      <c r="F18" s="12">
        <v>168.53939413399993</v>
      </c>
      <c r="G18" s="12"/>
      <c r="H18" s="12">
        <v>54.152119529999979</v>
      </c>
      <c r="I18" s="12"/>
      <c r="J18" s="12"/>
    </row>
    <row r="19" spans="1:10" x14ac:dyDescent="0.3">
      <c r="A19" s="9">
        <v>10</v>
      </c>
      <c r="B19" s="10" t="s">
        <v>35</v>
      </c>
      <c r="C19" s="16">
        <f>+C16-C18</f>
        <v>-102.79149999999998</v>
      </c>
      <c r="D19" s="16">
        <f>+D16-D18</f>
        <v>-144.99250000000001</v>
      </c>
      <c r="E19" s="16"/>
      <c r="F19" s="12">
        <v>-49.830322890957007</v>
      </c>
      <c r="G19" s="12"/>
      <c r="H19" s="12">
        <v>26.145857896116574</v>
      </c>
      <c r="I19" s="12"/>
      <c r="J19" s="12"/>
    </row>
    <row r="20" spans="1:10" x14ac:dyDescent="0.3">
      <c r="A20" s="9">
        <v>11</v>
      </c>
      <c r="B20" s="20" t="s">
        <v>26</v>
      </c>
      <c r="C20" s="21">
        <v>159.1</v>
      </c>
      <c r="D20" s="22">
        <v>163.06762171346588</v>
      </c>
      <c r="E20" s="22"/>
      <c r="F20" s="12">
        <v>177.19585105626868</v>
      </c>
      <c r="G20" s="12"/>
      <c r="H20" s="12">
        <v>199.31444639996801</v>
      </c>
      <c r="I20" s="12"/>
      <c r="J20" s="12"/>
    </row>
    <row r="21" spans="1:10" x14ac:dyDescent="0.3">
      <c r="A21" s="9">
        <v>12</v>
      </c>
      <c r="B21" s="10" t="s">
        <v>27</v>
      </c>
      <c r="C21" s="21">
        <v>82</v>
      </c>
      <c r="D21" s="21">
        <v>83</v>
      </c>
      <c r="E21" s="21"/>
      <c r="F21" s="12">
        <v>90.2</v>
      </c>
      <c r="G21" s="12"/>
      <c r="H21" s="12">
        <v>101</v>
      </c>
      <c r="I21" s="12"/>
      <c r="J21" s="12"/>
    </row>
    <row r="22" spans="1:10" ht="31.8" hidden="1" thickBot="1" x14ac:dyDescent="0.35">
      <c r="A22" s="23">
        <v>13</v>
      </c>
      <c r="B22" s="24" t="s">
        <v>28</v>
      </c>
      <c r="C22" s="25">
        <v>17</v>
      </c>
      <c r="D22" s="25"/>
      <c r="E22" s="26">
        <v>7</v>
      </c>
      <c r="F22" s="26"/>
      <c r="G22" s="26"/>
      <c r="H22" s="26"/>
      <c r="I22" s="31"/>
      <c r="J22" s="27">
        <f>+H22/E22</f>
        <v>0</v>
      </c>
    </row>
  </sheetData>
  <mergeCells count="8">
    <mergeCell ref="I1:J1"/>
    <mergeCell ref="B2:J2"/>
    <mergeCell ref="A4:A5"/>
    <mergeCell ref="B4:B5"/>
    <mergeCell ref="C4:C5"/>
    <mergeCell ref="D4:E4"/>
    <mergeCell ref="F4:G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2019-01-29T18:12:37Z</dcterms:modified>
</cp:coreProperties>
</file>